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g/Downloads/"/>
    </mc:Choice>
  </mc:AlternateContent>
  <xr:revisionPtr revIDLastSave="0" documentId="13_ncr:1_{697859CC-4FD3-8F47-8DA6-55B355268A48}" xr6:coauthVersionLast="47" xr6:coauthVersionMax="47" xr10:uidLastSave="{00000000-0000-0000-0000-000000000000}"/>
  <bookViews>
    <workbookView xWindow="0" yWindow="740" windowWidth="29400" windowHeight="18380" xr2:uid="{B3350A5C-C82B-D349-A71F-D9149A48D52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6" i="1" l="1"/>
  <c r="L143" i="1"/>
  <c r="M143" i="1" s="1"/>
  <c r="J143" i="1"/>
  <c r="L182" i="1"/>
  <c r="M182" i="1" s="1"/>
  <c r="J182" i="1"/>
  <c r="L178" i="1"/>
  <c r="M178" i="1" s="1"/>
  <c r="J178" i="1"/>
  <c r="L154" i="1"/>
  <c r="M154" i="1" s="1"/>
  <c r="J154" i="1"/>
  <c r="L191" i="1"/>
  <c r="M191" i="1" s="1"/>
  <c r="J191" i="1"/>
  <c r="L98" i="1"/>
  <c r="M98" i="1" s="1"/>
  <c r="J98" i="1"/>
  <c r="L139" i="1"/>
  <c r="M139" i="1" s="1"/>
  <c r="J139" i="1"/>
  <c r="L166" i="1"/>
  <c r="M166" i="1" s="1"/>
  <c r="J166" i="1"/>
  <c r="L104" i="1"/>
  <c r="M104" i="1" s="1"/>
  <c r="J104" i="1"/>
  <c r="L153" i="1"/>
  <c r="M153" i="1" s="1"/>
  <c r="J153" i="1"/>
  <c r="L131" i="1"/>
  <c r="M131" i="1" s="1"/>
  <c r="J131" i="1"/>
  <c r="L201" i="1"/>
  <c r="M201" i="1" s="1"/>
  <c r="J201" i="1"/>
  <c r="L167" i="1"/>
  <c r="M167" i="1" s="1"/>
  <c r="J167" i="1"/>
  <c r="L200" i="1"/>
  <c r="M200" i="1" s="1"/>
  <c r="J200" i="1"/>
  <c r="L188" i="1"/>
  <c r="M188" i="1" s="1"/>
  <c r="J188" i="1"/>
  <c r="L160" i="1"/>
  <c r="M160" i="1" s="1"/>
  <c r="J160" i="1"/>
  <c r="L171" i="1"/>
  <c r="M171" i="1" s="1"/>
  <c r="J171" i="1"/>
  <c r="L146" i="1"/>
  <c r="M146" i="1" s="1"/>
  <c r="J146" i="1"/>
  <c r="L88" i="1"/>
  <c r="M88" i="1" s="1"/>
  <c r="J88" i="1"/>
  <c r="L193" i="1"/>
  <c r="M193" i="1" s="1"/>
  <c r="J193" i="1"/>
  <c r="L148" i="1"/>
  <c r="M148" i="1" s="1"/>
  <c r="J148" i="1"/>
  <c r="L165" i="1"/>
  <c r="M165" i="1" s="1"/>
  <c r="J165" i="1"/>
  <c r="L173" i="1"/>
  <c r="M173" i="1" s="1"/>
  <c r="J173" i="1"/>
  <c r="L190" i="1"/>
  <c r="M190" i="1" s="1"/>
  <c r="J190" i="1"/>
  <c r="L197" i="1"/>
  <c r="M197" i="1" s="1"/>
  <c r="J197" i="1"/>
  <c r="L152" i="1"/>
  <c r="M152" i="1" s="1"/>
  <c r="J152" i="1"/>
  <c r="L172" i="1"/>
  <c r="M172" i="1" s="1"/>
  <c r="J172" i="1"/>
  <c r="L194" i="1"/>
  <c r="M194" i="1" s="1"/>
  <c r="J194" i="1"/>
  <c r="L183" i="1"/>
  <c r="M183" i="1" s="1"/>
  <c r="J183" i="1"/>
  <c r="L186" i="1"/>
  <c r="M186" i="1" s="1"/>
  <c r="J186" i="1"/>
  <c r="L195" i="1"/>
  <c r="M195" i="1" s="1"/>
  <c r="J195" i="1"/>
  <c r="L127" i="1"/>
  <c r="M127" i="1" s="1"/>
  <c r="J127" i="1"/>
  <c r="L176" i="1"/>
  <c r="M176" i="1" s="1"/>
  <c r="J176" i="1"/>
  <c r="L144" i="1"/>
  <c r="M144" i="1" s="1"/>
  <c r="J144" i="1"/>
  <c r="L205" i="1"/>
  <c r="M205" i="1" s="1"/>
  <c r="J205" i="1"/>
  <c r="L132" i="1"/>
  <c r="M132" i="1" s="1"/>
  <c r="J132" i="1"/>
  <c r="L175" i="1"/>
  <c r="M175" i="1" s="1"/>
  <c r="J175" i="1"/>
  <c r="L189" i="1"/>
  <c r="M189" i="1" s="1"/>
  <c r="J189" i="1"/>
  <c r="L204" i="1"/>
  <c r="M204" i="1" s="1"/>
  <c r="J204" i="1"/>
  <c r="L169" i="1"/>
  <c r="M169" i="1" s="1"/>
  <c r="J169" i="1"/>
  <c r="L157" i="1"/>
  <c r="M157" i="1" s="1"/>
  <c r="J157" i="1"/>
  <c r="L161" i="1"/>
  <c r="M161" i="1" s="1"/>
  <c r="J161" i="1"/>
  <c r="L95" i="1"/>
  <c r="M95" i="1" s="1"/>
  <c r="J95" i="1"/>
  <c r="L187" i="1"/>
  <c r="M187" i="1" s="1"/>
  <c r="J187" i="1"/>
  <c r="L136" i="1"/>
  <c r="M136" i="1" s="1"/>
  <c r="J136" i="1"/>
  <c r="L117" i="1"/>
  <c r="M117" i="1" s="1"/>
  <c r="J117" i="1"/>
  <c r="L111" i="1"/>
  <c r="M111" i="1" s="1"/>
  <c r="J111" i="1"/>
  <c r="L133" i="1"/>
  <c r="M133" i="1" s="1"/>
  <c r="J133" i="1"/>
  <c r="L199" i="1"/>
  <c r="M199" i="1" s="1"/>
  <c r="J199" i="1"/>
  <c r="L196" i="1"/>
  <c r="M196" i="1" s="1"/>
  <c r="J196" i="1"/>
  <c r="L113" i="1"/>
  <c r="M113" i="1" s="1"/>
  <c r="J113" i="1"/>
  <c r="L106" i="1"/>
  <c r="M106" i="1" s="1"/>
  <c r="J106" i="1"/>
  <c r="L84" i="1"/>
  <c r="M84" i="1" s="1"/>
  <c r="J84" i="1"/>
  <c r="L163" i="1"/>
  <c r="M163" i="1" s="1"/>
  <c r="J163" i="1"/>
  <c r="L181" i="1"/>
  <c r="M181" i="1" s="1"/>
  <c r="J181" i="1"/>
  <c r="L137" i="1"/>
  <c r="M137" i="1" s="1"/>
  <c r="J137" i="1"/>
  <c r="L126" i="1"/>
  <c r="M126" i="1" s="1"/>
  <c r="J126" i="1"/>
  <c r="L147" i="1"/>
  <c r="M147" i="1" s="1"/>
  <c r="J147" i="1"/>
  <c r="L128" i="1"/>
  <c r="M128" i="1" s="1"/>
  <c r="J128" i="1"/>
  <c r="L124" i="1"/>
  <c r="M124" i="1" s="1"/>
  <c r="J124" i="1"/>
  <c r="L202" i="1"/>
  <c r="M202" i="1" s="1"/>
  <c r="J202" i="1"/>
  <c r="L96" i="1"/>
  <c r="M96" i="1" s="1"/>
  <c r="J96" i="1"/>
  <c r="L79" i="1"/>
  <c r="M79" i="1" s="1"/>
  <c r="J79" i="1"/>
  <c r="L109" i="1"/>
  <c r="M109" i="1" s="1"/>
  <c r="J109" i="1"/>
  <c r="L140" i="1"/>
  <c r="M140" i="1" s="1"/>
  <c r="J140" i="1"/>
  <c r="L185" i="1"/>
  <c r="M185" i="1" s="1"/>
  <c r="J185" i="1"/>
  <c r="L155" i="1"/>
  <c r="M155" i="1" s="1"/>
  <c r="J155" i="1"/>
  <c r="L114" i="1"/>
  <c r="M114" i="1" s="1"/>
  <c r="J114" i="1"/>
  <c r="L179" i="1"/>
  <c r="M179" i="1" s="1"/>
  <c r="J179" i="1"/>
  <c r="L184" i="1"/>
  <c r="M184" i="1" s="1"/>
  <c r="J184" i="1"/>
  <c r="L121" i="1"/>
  <c r="M121" i="1" s="1"/>
  <c r="J121" i="1"/>
  <c r="L174" i="1"/>
  <c r="M174" i="1" s="1"/>
  <c r="J174" i="1"/>
  <c r="L151" i="1"/>
  <c r="M151" i="1" s="1"/>
  <c r="J151" i="1"/>
  <c r="L112" i="1"/>
  <c r="M112" i="1" s="1"/>
  <c r="J112" i="1"/>
  <c r="L80" i="1"/>
  <c r="M80" i="1" s="1"/>
  <c r="J80" i="1"/>
  <c r="L180" i="1"/>
  <c r="M180" i="1" s="1"/>
  <c r="J180" i="1"/>
  <c r="L89" i="1"/>
  <c r="M89" i="1" s="1"/>
  <c r="J89" i="1"/>
  <c r="L130" i="1"/>
  <c r="M130" i="1" s="1"/>
  <c r="J130" i="1"/>
  <c r="L129" i="1"/>
  <c r="M129" i="1" s="1"/>
  <c r="J129" i="1"/>
  <c r="L100" i="1"/>
  <c r="M100" i="1" s="1"/>
  <c r="J100" i="1"/>
  <c r="L142" i="1"/>
  <c r="M142" i="1" s="1"/>
  <c r="J142" i="1"/>
  <c r="L102" i="1"/>
  <c r="M102" i="1" s="1"/>
  <c r="J102" i="1"/>
  <c r="L101" i="1"/>
  <c r="M101" i="1" s="1"/>
  <c r="J101" i="1"/>
  <c r="L94" i="1"/>
  <c r="M94" i="1" s="1"/>
  <c r="J94" i="1"/>
  <c r="L82" i="1"/>
  <c r="M82" i="1" s="1"/>
  <c r="J82" i="1"/>
  <c r="L103" i="1"/>
  <c r="M103" i="1" s="1"/>
  <c r="J103" i="1"/>
  <c r="L164" i="1"/>
  <c r="M164" i="1" s="1"/>
  <c r="J164" i="1"/>
  <c r="L122" i="1"/>
  <c r="M122" i="1" s="1"/>
  <c r="J122" i="1"/>
  <c r="L116" i="1"/>
  <c r="M116" i="1" s="1"/>
  <c r="J116" i="1"/>
  <c r="L135" i="1"/>
  <c r="M135" i="1" s="1"/>
  <c r="J135" i="1"/>
  <c r="L108" i="1"/>
  <c r="M108" i="1" s="1"/>
  <c r="J108" i="1"/>
  <c r="L149" i="1"/>
  <c r="M149" i="1" s="1"/>
  <c r="J149" i="1"/>
  <c r="L150" i="1"/>
  <c r="M150" i="1" s="1"/>
  <c r="J150" i="1"/>
  <c r="L158" i="1"/>
  <c r="M158" i="1" s="1"/>
  <c r="J158" i="1"/>
  <c r="L138" i="1"/>
  <c r="M138" i="1" s="1"/>
  <c r="J138" i="1"/>
  <c r="L115" i="1"/>
  <c r="M115" i="1" s="1"/>
  <c r="J115" i="1"/>
  <c r="L134" i="1"/>
  <c r="M134" i="1" s="1"/>
  <c r="J134" i="1"/>
  <c r="L162" i="1"/>
  <c r="M162" i="1" s="1"/>
  <c r="J162" i="1"/>
  <c r="L198" i="1"/>
  <c r="M198" i="1" s="1"/>
  <c r="J198" i="1"/>
  <c r="L203" i="1"/>
  <c r="M203" i="1" s="1"/>
  <c r="J203" i="1"/>
  <c r="L123" i="1"/>
  <c r="M123" i="1" s="1"/>
  <c r="J123" i="1"/>
  <c r="L83" i="1"/>
  <c r="M83" i="1" s="1"/>
  <c r="J83" i="1"/>
  <c r="L119" i="1"/>
  <c r="M119" i="1" s="1"/>
  <c r="J119" i="1"/>
  <c r="L90" i="1"/>
  <c r="M90" i="1" s="1"/>
  <c r="J90" i="1"/>
  <c r="L97" i="1"/>
  <c r="M97" i="1" s="1"/>
  <c r="J97" i="1"/>
  <c r="L125" i="1"/>
  <c r="M125" i="1" s="1"/>
  <c r="J125" i="1"/>
  <c r="L177" i="1"/>
  <c r="M177" i="1" s="1"/>
  <c r="J177" i="1"/>
  <c r="L156" i="1"/>
  <c r="M156" i="1" s="1"/>
  <c r="J156" i="1"/>
  <c r="L118" i="1"/>
  <c r="M118" i="1" s="1"/>
  <c r="J118" i="1"/>
  <c r="L168" i="1"/>
  <c r="M168" i="1" s="1"/>
  <c r="J168" i="1"/>
  <c r="L91" i="1"/>
  <c r="M91" i="1" s="1"/>
  <c r="J91" i="1"/>
  <c r="L87" i="1"/>
  <c r="M87" i="1" s="1"/>
  <c r="J87" i="1"/>
  <c r="L170" i="1"/>
  <c r="M170" i="1" s="1"/>
  <c r="J170" i="1"/>
  <c r="L99" i="1"/>
  <c r="M99" i="1" s="1"/>
  <c r="J99" i="1"/>
  <c r="L85" i="1"/>
  <c r="M85" i="1" s="1"/>
  <c r="J85" i="1"/>
  <c r="L81" i="1"/>
  <c r="M81" i="1" s="1"/>
  <c r="J81" i="1"/>
  <c r="L120" i="1"/>
  <c r="M120" i="1" s="1"/>
  <c r="J120" i="1"/>
  <c r="L86" i="1"/>
  <c r="M86" i="1" s="1"/>
  <c r="J86" i="1"/>
  <c r="L192" i="1"/>
  <c r="M192" i="1" s="1"/>
  <c r="J192" i="1"/>
  <c r="L93" i="1"/>
  <c r="M93" i="1" s="1"/>
  <c r="J93" i="1"/>
  <c r="L92" i="1"/>
  <c r="M92" i="1" s="1"/>
  <c r="J92" i="1"/>
  <c r="L141" i="1"/>
  <c r="M141" i="1" s="1"/>
  <c r="J141" i="1"/>
  <c r="L145" i="1"/>
  <c r="M145" i="1" s="1"/>
  <c r="J145" i="1"/>
  <c r="L107" i="1"/>
  <c r="M107" i="1" s="1"/>
  <c r="J107" i="1"/>
  <c r="L105" i="1"/>
  <c r="M105" i="1" s="1"/>
  <c r="J105" i="1"/>
  <c r="L110" i="1"/>
  <c r="M110" i="1" s="1"/>
  <c r="J110" i="1"/>
  <c r="L159" i="1"/>
  <c r="M159" i="1" s="1"/>
  <c r="J159" i="1"/>
  <c r="L67" i="1"/>
  <c r="M67" i="1" s="1"/>
  <c r="J67" i="1"/>
  <c r="L78" i="1"/>
  <c r="M78" i="1" s="1"/>
  <c r="J78" i="1"/>
  <c r="L57" i="1"/>
  <c r="M57" i="1" s="1"/>
  <c r="J57" i="1"/>
  <c r="L52" i="1"/>
  <c r="M52" i="1" s="1"/>
  <c r="J52" i="1"/>
  <c r="L71" i="1"/>
  <c r="M71" i="1" s="1"/>
  <c r="J71" i="1"/>
  <c r="L12" i="1"/>
  <c r="M12" i="1" s="1"/>
  <c r="J12" i="1"/>
  <c r="L66" i="1"/>
  <c r="M66" i="1" s="1"/>
  <c r="J66" i="1"/>
  <c r="L42" i="1"/>
  <c r="M42" i="1" s="1"/>
  <c r="J42" i="1"/>
  <c r="L73" i="1"/>
  <c r="M73" i="1" s="1"/>
  <c r="J73" i="1"/>
  <c r="L62" i="1"/>
  <c r="M62" i="1" s="1"/>
  <c r="J62" i="1"/>
  <c r="L72" i="1"/>
  <c r="M72" i="1" s="1"/>
  <c r="J72" i="1"/>
  <c r="L68" i="1"/>
  <c r="M68" i="1" s="1"/>
  <c r="J68" i="1"/>
  <c r="L69" i="1"/>
  <c r="M69" i="1" s="1"/>
  <c r="J69" i="1"/>
  <c r="L74" i="1"/>
  <c r="M74" i="1" s="1"/>
  <c r="J74" i="1"/>
  <c r="L44" i="1"/>
  <c r="M44" i="1" s="1"/>
  <c r="J44" i="1"/>
  <c r="L29" i="1"/>
  <c r="M29" i="1" s="1"/>
  <c r="J29" i="1"/>
  <c r="L76" i="1"/>
  <c r="M76" i="1" s="1"/>
  <c r="J76" i="1"/>
  <c r="L75" i="1"/>
  <c r="M75" i="1" s="1"/>
  <c r="J75" i="1"/>
  <c r="L34" i="1"/>
  <c r="M34" i="1" s="1"/>
  <c r="J34" i="1"/>
  <c r="L60" i="1"/>
  <c r="M60" i="1" s="1"/>
  <c r="J60" i="1"/>
  <c r="L65" i="1"/>
  <c r="M65" i="1" s="1"/>
  <c r="J65" i="1"/>
  <c r="L49" i="1"/>
  <c r="M49" i="1" s="1"/>
  <c r="J49" i="1"/>
  <c r="L18" i="1"/>
  <c r="M18" i="1" s="1"/>
  <c r="J18" i="1"/>
  <c r="L51" i="1"/>
  <c r="M51" i="1" s="1"/>
  <c r="J51" i="1"/>
  <c r="L53" i="1"/>
  <c r="M53" i="1" s="1"/>
  <c r="J53" i="1"/>
  <c r="L54" i="1"/>
  <c r="M54" i="1" s="1"/>
  <c r="J54" i="1"/>
  <c r="L70" i="1"/>
  <c r="M70" i="1" s="1"/>
  <c r="J70" i="1"/>
  <c r="L35" i="1"/>
  <c r="M35" i="1" s="1"/>
  <c r="J35" i="1"/>
  <c r="L10" i="1"/>
  <c r="M10" i="1" s="1"/>
  <c r="J10" i="1"/>
  <c r="L59" i="1"/>
  <c r="M59" i="1" s="1"/>
  <c r="J59" i="1"/>
  <c r="L41" i="1"/>
  <c r="M41" i="1" s="1"/>
  <c r="J41" i="1"/>
  <c r="L25" i="1"/>
  <c r="M25" i="1" s="1"/>
  <c r="J25" i="1"/>
  <c r="L56" i="1"/>
  <c r="M56" i="1" s="1"/>
  <c r="J56" i="1"/>
  <c r="L33" i="1"/>
  <c r="M33" i="1" s="1"/>
  <c r="J33" i="1"/>
  <c r="L48" i="1"/>
  <c r="M48" i="1" s="1"/>
  <c r="J48" i="1"/>
  <c r="L77" i="1"/>
  <c r="M77" i="1" s="1"/>
  <c r="J77" i="1"/>
  <c r="L61" i="1"/>
  <c r="M61" i="1" s="1"/>
  <c r="J61" i="1"/>
  <c r="L36" i="1"/>
  <c r="M36" i="1" s="1"/>
  <c r="J36" i="1"/>
  <c r="L28" i="1"/>
  <c r="M28" i="1" s="1"/>
  <c r="J28" i="1"/>
  <c r="L50" i="1"/>
  <c r="M50" i="1" s="1"/>
  <c r="J50" i="1"/>
  <c r="L30" i="1"/>
  <c r="M30" i="1" s="1"/>
  <c r="J30" i="1"/>
  <c r="L58" i="1"/>
  <c r="M58" i="1" s="1"/>
  <c r="J58" i="1"/>
  <c r="L43" i="1"/>
  <c r="M43" i="1" s="1"/>
  <c r="J43" i="1"/>
  <c r="L19" i="1"/>
  <c r="M19" i="1" s="1"/>
  <c r="J19" i="1"/>
  <c r="L24" i="1"/>
  <c r="M24" i="1" s="1"/>
  <c r="J24" i="1"/>
  <c r="L45" i="1"/>
  <c r="M45" i="1" s="1"/>
  <c r="J45" i="1"/>
  <c r="L11" i="1"/>
  <c r="M11" i="1" s="1"/>
  <c r="J11" i="1"/>
  <c r="L39" i="1"/>
  <c r="M39" i="1" s="1"/>
  <c r="J39" i="1"/>
  <c r="L22" i="1"/>
  <c r="M22" i="1" s="1"/>
  <c r="J22" i="1"/>
  <c r="L27" i="1"/>
  <c r="M27" i="1" s="1"/>
  <c r="J27" i="1"/>
  <c r="L15" i="1"/>
  <c r="M15" i="1" s="1"/>
  <c r="J15" i="1"/>
  <c r="L2" i="1"/>
  <c r="M2" i="1" s="1"/>
  <c r="J2" i="1"/>
  <c r="L23" i="1"/>
  <c r="M23" i="1" s="1"/>
  <c r="J23" i="1"/>
  <c r="L4" i="1"/>
  <c r="M4" i="1" s="1"/>
  <c r="J4" i="1"/>
  <c r="L20" i="1"/>
  <c r="M20" i="1" s="1"/>
  <c r="J20" i="1"/>
  <c r="L55" i="1"/>
  <c r="M55" i="1" s="1"/>
  <c r="J55" i="1"/>
  <c r="L14" i="1"/>
  <c r="M14" i="1" s="1"/>
  <c r="J14" i="1"/>
  <c r="L63" i="1"/>
  <c r="M63" i="1" s="1"/>
  <c r="J63" i="1"/>
  <c r="L64" i="1"/>
  <c r="M64" i="1" s="1"/>
  <c r="J64" i="1"/>
  <c r="L13" i="1"/>
  <c r="M13" i="1" s="1"/>
  <c r="J13" i="1"/>
  <c r="L46" i="1"/>
  <c r="M46" i="1" s="1"/>
  <c r="J46" i="1"/>
  <c r="L21" i="1"/>
  <c r="M21" i="1" s="1"/>
  <c r="J21" i="1"/>
  <c r="L37" i="1"/>
  <c r="M37" i="1" s="1"/>
  <c r="J37" i="1"/>
  <c r="L6" i="1"/>
  <c r="M6" i="1" s="1"/>
  <c r="J6" i="1"/>
  <c r="L8" i="1"/>
  <c r="M8" i="1" s="1"/>
  <c r="J8" i="1"/>
  <c r="L32" i="1"/>
  <c r="M32" i="1" s="1"/>
  <c r="J32" i="1"/>
  <c r="L40" i="1"/>
  <c r="M40" i="1" s="1"/>
  <c r="J40" i="1"/>
  <c r="L9" i="1"/>
  <c r="M9" i="1" s="1"/>
  <c r="J9" i="1"/>
  <c r="L47" i="1"/>
  <c r="M47" i="1" s="1"/>
  <c r="J47" i="1"/>
  <c r="L26" i="1"/>
  <c r="M26" i="1" s="1"/>
  <c r="J26" i="1"/>
  <c r="L17" i="1"/>
  <c r="M17" i="1" s="1"/>
  <c r="J17" i="1"/>
  <c r="L5" i="1"/>
  <c r="M5" i="1" s="1"/>
  <c r="J5" i="1"/>
  <c r="L16" i="1"/>
  <c r="M16" i="1" s="1"/>
  <c r="J16" i="1"/>
  <c r="L38" i="1"/>
  <c r="M38" i="1" s="1"/>
  <c r="J38" i="1"/>
  <c r="L7" i="1"/>
  <c r="M7" i="1" s="1"/>
  <c r="J7" i="1"/>
  <c r="L31" i="1"/>
  <c r="M31" i="1" s="1"/>
  <c r="J31" i="1"/>
  <c r="L3" i="1"/>
  <c r="M3" i="1" s="1"/>
  <c r="J3" i="1"/>
  <c r="N65" i="1" l="1"/>
  <c r="N23" i="1"/>
  <c r="N170" i="1"/>
  <c r="N27" i="1"/>
  <c r="N11" i="1"/>
  <c r="N50" i="1"/>
  <c r="N33" i="1"/>
  <c r="N75" i="1"/>
  <c r="N44" i="1"/>
  <c r="N42" i="1"/>
  <c r="N78" i="1"/>
  <c r="N168" i="1"/>
  <c r="N203" i="1"/>
  <c r="N134" i="1"/>
  <c r="N163" i="1"/>
  <c r="N165" i="1"/>
  <c r="N184" i="1"/>
  <c r="N124" i="1"/>
  <c r="N157" i="1"/>
  <c r="N194" i="1"/>
  <c r="N197" i="1"/>
  <c r="N104" i="1"/>
  <c r="N98" i="1"/>
  <c r="N81" i="1"/>
  <c r="N103" i="1"/>
  <c r="N151" i="1"/>
  <c r="N6" i="1"/>
  <c r="N83" i="1"/>
  <c r="N116" i="1"/>
  <c r="N58" i="1"/>
  <c r="N96" i="1"/>
  <c r="N186" i="1"/>
  <c r="N200" i="1"/>
  <c r="N63" i="1"/>
  <c r="N10" i="1"/>
  <c r="N62" i="1"/>
  <c r="N117" i="1"/>
  <c r="N24" i="1"/>
  <c r="N69" i="1"/>
  <c r="N107" i="1"/>
  <c r="N92" i="1"/>
  <c r="N86" i="1"/>
  <c r="N91" i="1"/>
  <c r="N156" i="1"/>
  <c r="N140" i="1"/>
  <c r="N199" i="1"/>
  <c r="N132" i="1"/>
  <c r="N176" i="1"/>
  <c r="N193" i="1"/>
  <c r="N143" i="1"/>
  <c r="M206" i="1"/>
  <c r="N191" i="1"/>
  <c r="N167" i="1"/>
  <c r="N166" i="1"/>
  <c r="N160" i="1"/>
  <c r="N155" i="1"/>
  <c r="N177" i="1"/>
  <c r="N68" i="1"/>
  <c r="N19" i="1"/>
  <c r="N31" i="1"/>
  <c r="N80" i="1"/>
  <c r="N172" i="1"/>
  <c r="N108" i="1"/>
  <c r="N37" i="1"/>
  <c r="N3" i="1"/>
  <c r="N131" i="1"/>
  <c r="N113" i="1"/>
  <c r="N52" i="1"/>
  <c r="N77" i="1"/>
  <c r="N9" i="1"/>
  <c r="N13" i="1"/>
  <c r="N205" i="1"/>
  <c r="N198" i="1"/>
  <c r="N145" i="1"/>
  <c r="N35" i="1"/>
  <c r="N128" i="1"/>
  <c r="N88" i="1"/>
  <c r="N126" i="1"/>
  <c r="N130" i="1"/>
  <c r="N101" i="1"/>
  <c r="N85" i="1"/>
  <c r="N71" i="1"/>
  <c r="N60" i="1"/>
  <c r="N61" i="1"/>
  <c r="N2" i="1"/>
  <c r="N47" i="1"/>
  <c r="N178" i="1"/>
  <c r="N189" i="1"/>
  <c r="N95" i="1"/>
  <c r="N66" i="1"/>
  <c r="N28" i="1"/>
  <c r="N17" i="1"/>
  <c r="N46" i="1"/>
  <c r="N25" i="1"/>
  <c r="N18" i="1"/>
  <c r="N159" i="1"/>
  <c r="N149" i="1"/>
  <c r="N142" i="1"/>
  <c r="N114" i="1"/>
  <c r="N38" i="1"/>
  <c r="N20" i="1"/>
  <c r="N54" i="1"/>
  <c r="N97" i="1"/>
  <c r="N171" i="1"/>
  <c r="N5" i="1"/>
  <c r="N32" i="1"/>
  <c r="N41" i="1"/>
  <c r="N110" i="1"/>
  <c r="N158" i="1"/>
  <c r="N94" i="1"/>
  <c r="N22" i="1"/>
  <c r="N16" i="1"/>
  <c r="N40" i="1"/>
  <c r="N55" i="1"/>
  <c r="N4" i="1"/>
  <c r="N30" i="1"/>
  <c r="N48" i="1"/>
  <c r="N51" i="1"/>
  <c r="N49" i="1"/>
  <c r="N73" i="1"/>
  <c r="N57" i="1"/>
  <c r="N192" i="1"/>
  <c r="N120" i="1"/>
  <c r="N90" i="1"/>
  <c r="N180" i="1"/>
  <c r="N121" i="1"/>
  <c r="N109" i="1"/>
  <c r="N196" i="1"/>
  <c r="N136" i="1"/>
  <c r="N153" i="1"/>
  <c r="N135" i="1"/>
  <c r="N82" i="1"/>
  <c r="N106" i="1"/>
  <c r="N111" i="1"/>
  <c r="N169" i="1"/>
  <c r="N152" i="1"/>
  <c r="N148" i="1"/>
  <c r="N201" i="1"/>
  <c r="N59" i="1"/>
  <c r="N72" i="1"/>
  <c r="N105" i="1"/>
  <c r="N87" i="1"/>
  <c r="N125" i="1"/>
  <c r="N123" i="1"/>
  <c r="N164" i="1"/>
  <c r="N100" i="1"/>
  <c r="N185" i="1"/>
  <c r="N202" i="1"/>
  <c r="N173" i="1"/>
  <c r="N139" i="1"/>
  <c r="N182" i="1"/>
  <c r="N21" i="1"/>
  <c r="N119" i="1"/>
  <c r="N79" i="1"/>
  <c r="N137" i="1"/>
  <c r="N161" i="1"/>
  <c r="N175" i="1"/>
  <c r="N34" i="1"/>
  <c r="N187" i="1"/>
  <c r="N204" i="1"/>
  <c r="N127" i="1"/>
  <c r="N146" i="1"/>
  <c r="N154" i="1"/>
  <c r="N43" i="1"/>
  <c r="N26" i="1"/>
  <c r="N15" i="1"/>
  <c r="N36" i="1"/>
  <c r="N93" i="1"/>
  <c r="N129" i="1"/>
  <c r="N174" i="1"/>
  <c r="N147" i="1"/>
  <c r="N84" i="1"/>
  <c r="N12" i="1"/>
  <c r="N99" i="1"/>
  <c r="N102" i="1"/>
  <c r="N89" i="1"/>
  <c r="N8" i="1"/>
  <c r="N64" i="1"/>
  <c r="N39" i="1"/>
  <c r="N45" i="1"/>
  <c r="N56" i="1"/>
  <c r="N70" i="1"/>
  <c r="N29" i="1"/>
  <c r="N74" i="1"/>
  <c r="N67" i="1"/>
  <c r="N141" i="1"/>
  <c r="N118" i="1"/>
  <c r="N162" i="1"/>
  <c r="N150" i="1"/>
  <c r="N181" i="1"/>
  <c r="N133" i="1"/>
  <c r="N144" i="1"/>
  <c r="N183" i="1"/>
  <c r="N188" i="1"/>
  <c r="N7" i="1"/>
  <c r="N76" i="1"/>
  <c r="N14" i="1"/>
  <c r="N53" i="1"/>
  <c r="N115" i="1"/>
  <c r="J206" i="1"/>
  <c r="N138" i="1"/>
  <c r="N122" i="1"/>
  <c r="N112" i="1"/>
  <c r="N179" i="1"/>
  <c r="N195" i="1"/>
  <c r="N190" i="1"/>
  <c r="K138" i="1" l="1"/>
  <c r="I206" i="1"/>
  <c r="K158" i="1"/>
  <c r="K37" i="1"/>
  <c r="K44" i="1"/>
  <c r="K20" i="1"/>
  <c r="K109" i="1"/>
  <c r="K30" i="1"/>
  <c r="K17" i="1"/>
  <c r="K183" i="1"/>
  <c r="K79" i="1"/>
  <c r="K117" i="1"/>
  <c r="K186" i="1"/>
  <c r="K91" i="1"/>
  <c r="K191" i="1"/>
  <c r="K133" i="1"/>
  <c r="K103" i="1"/>
  <c r="K137" i="1"/>
  <c r="K190" i="1"/>
  <c r="K115" i="1"/>
  <c r="K148" i="1"/>
  <c r="K83" i="1"/>
  <c r="K168" i="1"/>
  <c r="K174" i="1"/>
  <c r="K179" i="1"/>
  <c r="K143" i="1"/>
  <c r="K18" i="1"/>
  <c r="K82" i="1"/>
  <c r="K163" i="1"/>
  <c r="K73" i="1"/>
  <c r="K53" i="1"/>
  <c r="K22" i="1"/>
  <c r="K112" i="1"/>
  <c r="K196" i="1"/>
  <c r="K144" i="1"/>
  <c r="K16" i="1"/>
  <c r="K28" i="1"/>
  <c r="K167" i="1"/>
  <c r="K184" i="1"/>
  <c r="K40" i="1"/>
  <c r="K8" i="1"/>
  <c r="K165" i="1"/>
  <c r="K182" i="1"/>
  <c r="K50" i="1"/>
  <c r="K162" i="1"/>
  <c r="K102" i="1"/>
  <c r="K57" i="1"/>
  <c r="K147" i="1"/>
  <c r="K130" i="1"/>
  <c r="K100" i="1"/>
  <c r="K12" i="1"/>
  <c r="K99" i="1"/>
  <c r="K29" i="1"/>
  <c r="K129" i="1"/>
  <c r="K84" i="1"/>
  <c r="K160" i="1"/>
  <c r="K42" i="1"/>
  <c r="K120" i="1"/>
  <c r="K15" i="1"/>
  <c r="K39" i="1"/>
  <c r="K146" i="1"/>
  <c r="K118" i="1"/>
  <c r="K150" i="1"/>
  <c r="K122" i="1"/>
  <c r="K90" i="1"/>
  <c r="K56" i="1"/>
  <c r="K41" i="1"/>
  <c r="K96" i="1"/>
  <c r="K202" i="1"/>
  <c r="K36" i="1"/>
  <c r="K5" i="1"/>
  <c r="K204" i="1"/>
  <c r="K141" i="1"/>
  <c r="K70" i="1"/>
  <c r="K74" i="1"/>
  <c r="K45" i="1"/>
  <c r="K11" i="1"/>
  <c r="K110" i="1"/>
  <c r="K127" i="1"/>
  <c r="K175" i="1"/>
  <c r="K87" i="1"/>
  <c r="K169" i="1"/>
  <c r="K123" i="1"/>
  <c r="K181" i="1"/>
  <c r="K26" i="1"/>
  <c r="K121" i="1"/>
  <c r="K34" i="1"/>
  <c r="K188" i="1"/>
  <c r="K192" i="1"/>
  <c r="K166" i="1"/>
  <c r="K67" i="1"/>
  <c r="K93" i="1"/>
  <c r="K86" i="1"/>
  <c r="K153" i="1"/>
  <c r="K48" i="1"/>
  <c r="K98" i="1"/>
  <c r="K200" i="1"/>
  <c r="K178" i="1"/>
  <c r="K131" i="1"/>
  <c r="K88" i="1"/>
  <c r="K172" i="1"/>
  <c r="K205" i="1"/>
  <c r="K95" i="1"/>
  <c r="K113" i="1"/>
  <c r="K128" i="1"/>
  <c r="K155" i="1"/>
  <c r="K80" i="1"/>
  <c r="K101" i="1"/>
  <c r="K108" i="1"/>
  <c r="K198" i="1"/>
  <c r="K177" i="1"/>
  <c r="K85" i="1"/>
  <c r="K145" i="1"/>
  <c r="K52" i="1"/>
  <c r="K68" i="1"/>
  <c r="K60" i="1"/>
  <c r="K35" i="1"/>
  <c r="K77" i="1"/>
  <c r="K19" i="1"/>
  <c r="K2" i="1"/>
  <c r="K13" i="1"/>
  <c r="K9" i="1"/>
  <c r="K31" i="1"/>
  <c r="K104" i="1"/>
  <c r="K171" i="1"/>
  <c r="K197" i="1"/>
  <c r="K176" i="1"/>
  <c r="K157" i="1"/>
  <c r="K199" i="1"/>
  <c r="K126" i="1"/>
  <c r="K140" i="1"/>
  <c r="K151" i="1"/>
  <c r="K142" i="1"/>
  <c r="K116" i="1"/>
  <c r="K134" i="1"/>
  <c r="K97" i="1"/>
  <c r="K170" i="1"/>
  <c r="K92" i="1"/>
  <c r="K78" i="1"/>
  <c r="K62" i="1"/>
  <c r="K75" i="1"/>
  <c r="K54" i="1"/>
  <c r="K33" i="1"/>
  <c r="K58" i="1"/>
  <c r="K27" i="1"/>
  <c r="K63" i="1"/>
  <c r="K32" i="1"/>
  <c r="K38" i="1"/>
  <c r="K201" i="1"/>
  <c r="K106" i="1"/>
  <c r="K107" i="1"/>
  <c r="K180" i="1"/>
  <c r="K71" i="1"/>
  <c r="K49" i="1"/>
  <c r="K51" i="1"/>
  <c r="K61" i="1"/>
  <c r="K4" i="1"/>
  <c r="K55" i="1"/>
  <c r="K47" i="1"/>
  <c r="K203" i="1"/>
  <c r="K23" i="1"/>
  <c r="K132" i="1"/>
  <c r="K124" i="1"/>
  <c r="K10" i="1"/>
  <c r="K46" i="1"/>
  <c r="K154" i="1"/>
  <c r="K193" i="1"/>
  <c r="K94" i="1"/>
  <c r="K187" i="1"/>
  <c r="K81" i="1"/>
  <c r="K65" i="1"/>
  <c r="K139" i="1"/>
  <c r="K173" i="1"/>
  <c r="K185" i="1"/>
  <c r="K114" i="1"/>
  <c r="K164" i="1"/>
  <c r="K125" i="1"/>
  <c r="K72" i="1"/>
  <c r="K43" i="1"/>
  <c r="K152" i="1"/>
  <c r="K194" i="1"/>
  <c r="K111" i="1"/>
  <c r="K135" i="1"/>
  <c r="K149" i="1"/>
  <c r="K156" i="1"/>
  <c r="K105" i="1"/>
  <c r="K159" i="1"/>
  <c r="K69" i="1"/>
  <c r="K59" i="1"/>
  <c r="K25" i="1"/>
  <c r="K24" i="1"/>
  <c r="K21" i="1"/>
  <c r="K6" i="1"/>
  <c r="K3" i="1"/>
  <c r="K7" i="1"/>
  <c r="K14" i="1"/>
  <c r="K136" i="1"/>
  <c r="K189" i="1"/>
  <c r="K66" i="1"/>
  <c r="K89" i="1"/>
  <c r="K76" i="1"/>
  <c r="K119" i="1"/>
  <c r="K161" i="1"/>
  <c r="K195" i="1"/>
  <c r="K64" i="1"/>
</calcChain>
</file>

<file path=xl/sharedStrings.xml><?xml version="1.0" encoding="utf-8"?>
<sst xmlns="http://schemas.openxmlformats.org/spreadsheetml/2006/main" count="423" uniqueCount="422">
  <si>
    <t>PAYS</t>
  </si>
  <si>
    <t>RANG POP</t>
  </si>
  <si>
    <t>RANG QI</t>
  </si>
  <si>
    <t>RANG QI x POP</t>
  </si>
  <si>
    <t>RANG APPORT</t>
  </si>
  <si>
    <t>PIB/HAB.</t>
  </si>
  <si>
    <t>POPULATION</t>
  </si>
  <si>
    <t>QI</t>
  </si>
  <si>
    <t>POP x QI</t>
  </si>
  <si>
    <t>% POINTS</t>
  </si>
  <si>
    <t>APPORT QI</t>
  </si>
  <si>
    <t>% APPORT</t>
  </si>
  <si>
    <t>China</t>
  </si>
  <si>
    <t>United States</t>
  </si>
  <si>
    <t>Japan</t>
  </si>
  <si>
    <t>Russia</t>
  </si>
  <si>
    <t>Germany</t>
  </si>
  <si>
    <t>Korea South</t>
  </si>
  <si>
    <t>United Kingdom</t>
  </si>
  <si>
    <t>France</t>
  </si>
  <si>
    <t>Vietnam</t>
  </si>
  <si>
    <t>Canada</t>
  </si>
  <si>
    <t>Italy</t>
  </si>
  <si>
    <t>Spain</t>
  </si>
  <si>
    <t>Korea North</t>
  </si>
  <si>
    <t>Taiwan</t>
  </si>
  <si>
    <t>Poland</t>
  </si>
  <si>
    <t>Australia</t>
  </si>
  <si>
    <t>Ukraine</t>
  </si>
  <si>
    <t>Netherlands</t>
  </si>
  <si>
    <t>Turkey</t>
  </si>
  <si>
    <t>Thailand</t>
  </si>
  <si>
    <t>Belgium</t>
  </si>
  <si>
    <t>Malaysia</t>
  </si>
  <si>
    <t>Sweden</t>
  </si>
  <si>
    <t>Hong Kong</t>
  </si>
  <si>
    <t>Czech Republic (Czechia)</t>
  </si>
  <si>
    <t>Singapore</t>
  </si>
  <si>
    <t>Switzerland</t>
  </si>
  <si>
    <t>Hungary</t>
  </si>
  <si>
    <t>Austria</t>
  </si>
  <si>
    <t>Belarus</t>
  </si>
  <si>
    <t>Finland</t>
  </si>
  <si>
    <t>Portugal</t>
  </si>
  <si>
    <t>Denmark</t>
  </si>
  <si>
    <t>New Zealand</t>
  </si>
  <si>
    <t>Israel</t>
  </si>
  <si>
    <t>Romania</t>
  </si>
  <si>
    <t>Slovakia</t>
  </si>
  <si>
    <t>Greece</t>
  </si>
  <si>
    <t>Ireland</t>
  </si>
  <si>
    <t>Norway</t>
  </si>
  <si>
    <t>Chile</t>
  </si>
  <si>
    <t>Mexico</t>
  </si>
  <si>
    <t>Bulgaria</t>
  </si>
  <si>
    <t>Croatia</t>
  </si>
  <si>
    <t>Serbia</t>
  </si>
  <si>
    <t>Slovenia</t>
  </si>
  <si>
    <t>Lithuania</t>
  </si>
  <si>
    <t>United Arab Emirates</t>
  </si>
  <si>
    <t>Estonia</t>
  </si>
  <si>
    <t>Latvia</t>
  </si>
  <si>
    <t>Argentina</t>
  </si>
  <si>
    <t>Mongolia</t>
  </si>
  <si>
    <t>Moldova</t>
  </si>
  <si>
    <t>Armenia</t>
  </si>
  <si>
    <t>Macao</t>
  </si>
  <si>
    <t>Cyprus</t>
  </si>
  <si>
    <t>Uruguay</t>
  </si>
  <si>
    <t>Bosnia and Herzegovina</t>
  </si>
  <si>
    <t>Luxembourg</t>
  </si>
  <si>
    <t>Kazakhstan</t>
  </si>
  <si>
    <t>Cambodia</t>
  </si>
  <si>
    <t>Iceland</t>
  </si>
  <si>
    <t>Malta</t>
  </si>
  <si>
    <t>Jordan</t>
  </si>
  <si>
    <t>Trinidad and Tobago</t>
  </si>
  <si>
    <t>Mauritius</t>
  </si>
  <si>
    <t>Costa Rica</t>
  </si>
  <si>
    <t>Suriname</t>
  </si>
  <si>
    <t>Georgia</t>
  </si>
  <si>
    <t>Andorra</t>
  </si>
  <si>
    <t>Brunei </t>
  </si>
  <si>
    <t>Liechtenstein</t>
  </si>
  <si>
    <t>Bahrain</t>
  </si>
  <si>
    <t>Greenland</t>
  </si>
  <si>
    <t>Bermuda</t>
  </si>
  <si>
    <t>Samoa</t>
  </si>
  <si>
    <t>Cook Islands</t>
  </si>
  <si>
    <t>Nauru</t>
  </si>
  <si>
    <t>Cayman Islands</t>
  </si>
  <si>
    <t>Seychelles</t>
  </si>
  <si>
    <t>Saint Barthelemy</t>
  </si>
  <si>
    <t>Virgin Islands</t>
  </si>
  <si>
    <t>Tuvalu</t>
  </si>
  <si>
    <t>Marshall Islands</t>
  </si>
  <si>
    <t>Turks and Caicos</t>
  </si>
  <si>
    <t>Dominica</t>
  </si>
  <si>
    <t>Tonga</t>
  </si>
  <si>
    <t>Mariana Islands</t>
  </si>
  <si>
    <t>Montenegro</t>
  </si>
  <si>
    <t>New Caledonia</t>
  </si>
  <si>
    <t>Kiribati</t>
  </si>
  <si>
    <t>Saint Kitts &amp; Nevis</t>
  </si>
  <si>
    <t>Bahamas</t>
  </si>
  <si>
    <t>Micronesia</t>
  </si>
  <si>
    <t>Antigua and Barbuda</t>
  </si>
  <si>
    <t>Vanuatu</t>
  </si>
  <si>
    <t>Grenada</t>
  </si>
  <si>
    <t>Saint Vincent, Grenad</t>
  </si>
  <si>
    <t>Barbados</t>
  </si>
  <si>
    <t>Gaza Strip</t>
  </si>
  <si>
    <t>Fiji</t>
  </si>
  <si>
    <t>Maldives</t>
  </si>
  <si>
    <t>Macedonia</t>
  </si>
  <si>
    <t>Solomon Islands</t>
  </si>
  <si>
    <t>Saint Lucia</t>
  </si>
  <si>
    <t>Sao Tome &amp; Principe</t>
  </si>
  <si>
    <t>Belize</t>
  </si>
  <si>
    <t>Guyana</t>
  </si>
  <si>
    <t>Timor-Leste</t>
  </si>
  <si>
    <t>Bhutan</t>
  </si>
  <si>
    <t>Cabo Verde</t>
  </si>
  <si>
    <t>Comoros</t>
  </si>
  <si>
    <t>Swaziland</t>
  </si>
  <si>
    <t>Albania</t>
  </si>
  <si>
    <t>Kosovo</t>
  </si>
  <si>
    <t>Puerto Rico</t>
  </si>
  <si>
    <t>Qatar</t>
  </si>
  <si>
    <t>Djibouti</t>
  </si>
  <si>
    <t>Oman</t>
  </si>
  <si>
    <t>Azerbaijan</t>
  </si>
  <si>
    <t>Turkmenistan</t>
  </si>
  <si>
    <t>Lebanon</t>
  </si>
  <si>
    <t>Libya</t>
  </si>
  <si>
    <t>Botswana</t>
  </si>
  <si>
    <t>Laos</t>
  </si>
  <si>
    <t>Kuwait</t>
  </si>
  <si>
    <t>Panama</t>
  </si>
  <si>
    <t>Cuba</t>
  </si>
  <si>
    <t>Equatorial Guinea</t>
  </si>
  <si>
    <t>Iraq</t>
  </si>
  <si>
    <t>Paraguay</t>
  </si>
  <si>
    <t>Jamaica</t>
  </si>
  <si>
    <t>Lesotho</t>
  </si>
  <si>
    <t>Nicaragua</t>
  </si>
  <si>
    <t>Guinea-Bissau</t>
  </si>
  <si>
    <t>Gabon</t>
  </si>
  <si>
    <t>Tajikistan</t>
  </si>
  <si>
    <t>Eritrea</t>
  </si>
  <si>
    <t>Namibia</t>
  </si>
  <si>
    <t>El Salvador</t>
  </si>
  <si>
    <t>Bolivia</t>
  </si>
  <si>
    <t>Iran</t>
  </si>
  <si>
    <t>Ecuador</t>
  </si>
  <si>
    <t>Gambia</t>
  </si>
  <si>
    <t>Tunisia</t>
  </si>
  <si>
    <t>Honduras</t>
  </si>
  <si>
    <t>Kyrgyzstan</t>
  </si>
  <si>
    <t>Dominican Republic</t>
  </si>
  <si>
    <t>Papua New Guinea</t>
  </si>
  <si>
    <t>Mauritania</t>
  </si>
  <si>
    <t>Congo</t>
  </si>
  <si>
    <t>Myanmar</t>
  </si>
  <si>
    <t>Venezuela</t>
  </si>
  <si>
    <t>Syria</t>
  </si>
  <si>
    <t>Liberia</t>
  </si>
  <si>
    <t>Central African Republic</t>
  </si>
  <si>
    <t>Guatemala</t>
  </si>
  <si>
    <t>Peru</t>
  </si>
  <si>
    <t>Uzbekistan</t>
  </si>
  <si>
    <t>Sri Lanka</t>
  </si>
  <si>
    <t>Togo</t>
  </si>
  <si>
    <t>Colombia</t>
  </si>
  <si>
    <t>Burundi</t>
  </si>
  <si>
    <t>Zimbabwe</t>
  </si>
  <si>
    <t>Benin</t>
  </si>
  <si>
    <t>Sierra Leone</t>
  </si>
  <si>
    <t>Haiti</t>
  </si>
  <si>
    <t>Rwanda</t>
  </si>
  <si>
    <t>Saudi Arabia</t>
  </si>
  <si>
    <t>South Sudan</t>
  </si>
  <si>
    <t>Madagascar</t>
  </si>
  <si>
    <t>Senegal</t>
  </si>
  <si>
    <t>Algeria</t>
  </si>
  <si>
    <t>Guinea</t>
  </si>
  <si>
    <t>Somalia</t>
  </si>
  <si>
    <t>Zambia</t>
  </si>
  <si>
    <t>Chad</t>
  </si>
  <si>
    <t>Burkina Faso</t>
  </si>
  <si>
    <t>Morocco</t>
  </si>
  <si>
    <t>Malawi</t>
  </si>
  <si>
    <t>Mali</t>
  </si>
  <si>
    <t>Côte d'Ivoire</t>
  </si>
  <si>
    <t>Mozambique</t>
  </si>
  <si>
    <t>Sudan</t>
  </si>
  <si>
    <t>Niger</t>
  </si>
  <si>
    <t>Brazil</t>
  </si>
  <si>
    <t>Kenya</t>
  </si>
  <si>
    <t>Angola</t>
  </si>
  <si>
    <t>Afghanistan</t>
  </si>
  <si>
    <t>Yemen</t>
  </si>
  <si>
    <t>Cameroon</t>
  </si>
  <si>
    <t>Uganda</t>
  </si>
  <si>
    <t>Ghana</t>
  </si>
  <si>
    <t>Philippines</t>
  </si>
  <si>
    <t>Tanzania</t>
  </si>
  <si>
    <t>Pakistan</t>
  </si>
  <si>
    <t>South Africa</t>
  </si>
  <si>
    <t>Egypt</t>
  </si>
  <si>
    <t>Indonesia</t>
  </si>
  <si>
    <t>DR Congo</t>
  </si>
  <si>
    <t>Bangladesh</t>
  </si>
  <si>
    <t>Ethiopia</t>
  </si>
  <si>
    <t>Nigeria</t>
  </si>
  <si>
    <t>India</t>
  </si>
  <si>
    <t>TOTAUX</t>
  </si>
  <si>
    <t>ECART QI</t>
  </si>
  <si>
    <t>ISO</t>
  </si>
  <si>
    <t>AFG</t>
  </si>
  <si>
    <t>ALB</t>
  </si>
  <si>
    <t>DZA</t>
  </si>
  <si>
    <t>AND</t>
  </si>
  <si>
    <t>AGO</t>
  </si>
  <si>
    <t>ATG</t>
  </si>
  <si>
    <t>ARG</t>
  </si>
  <si>
    <t>ARM</t>
  </si>
  <si>
    <t>AUS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</si>
  <si>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</si>
  <si>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</si>
  <si>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</si>
  <si>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</si>
  <si>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</si>
  <si>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</si>
  <si>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</si>
  <si>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</si>
  <si>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</si>
  <si>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</si>
  <si>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BMU</t>
  </si>
  <si>
    <t>BTN</t>
  </si>
  <si>
    <t>BOL</t>
  </si>
  <si>
    <t>BIH</t>
  </si>
  <si>
    <t>BWA</t>
  </si>
  <si>
    <t>BRA</t>
  </si>
  <si>
    <t>BRN</t>
  </si>
  <si>
    <t>BGR</t>
  </si>
  <si>
    <t>BFA</t>
  </si>
  <si>
    <t>BDI</t>
  </si>
  <si>
    <t>KHM</t>
  </si>
  <si>
    <t>CMR</t>
  </si>
  <si>
    <t>CAN</t>
  </si>
  <si>
    <t>CPV</t>
  </si>
  <si>
    <t>CYM</t>
  </si>
  <si>
    <t>CAF</t>
  </si>
  <si>
    <t>TCD</t>
  </si>
  <si>
    <t>CHL</t>
  </si>
  <si>
    <t>CHN</t>
  </si>
  <si>
    <t>COL</t>
  </si>
  <si>
    <t>COM</t>
  </si>
  <si>
    <t>COG</t>
  </si>
  <si>
    <t>COD</t>
  </si>
  <si>
    <t>COK</t>
  </si>
  <si>
    <t>CRI</t>
  </si>
  <si>
    <t>HRV</t>
  </si>
  <si>
    <t>CUB</t>
  </si>
  <si>
    <t>CYP</t>
  </si>
  <si>
    <t>CZE</t>
  </si>
  <si>
    <t>DNK</t>
  </si>
  <si>
    <t>DJI</t>
  </si>
  <si>
    <t>DMA</t>
  </si>
  <si>
    <t>DOM</t>
  </si>
  <si>
    <t>ECU</t>
  </si>
  <si>
    <t>EGY</t>
  </si>
  <si>
    <t>SLV</t>
  </si>
  <si>
    <t>GNQ</t>
  </si>
  <si>
    <t>ERI</t>
  </si>
  <si>
    <t>EST</t>
  </si>
  <si>
    <t>ETH</t>
  </si>
  <si>
    <t>FJI</t>
  </si>
  <si>
    <t>FIN</t>
  </si>
  <si>
    <t>FRA</t>
  </si>
  <si>
    <t>GAB</t>
  </si>
  <si>
    <t>GMB</t>
  </si>
  <si>
    <t>Gaz</t>
  </si>
  <si>
    <t>GEO</t>
  </si>
  <si>
    <t>DEU</t>
  </si>
  <si>
    <t>GHA</t>
  </si>
  <si>
    <t>GRC</t>
  </si>
  <si>
    <t>GRL</t>
  </si>
  <si>
    <t>GRD</t>
  </si>
  <si>
    <t>GTM</t>
  </si>
  <si>
    <t>GIN</t>
  </si>
  <si>
    <t>GNB</t>
  </si>
  <si>
    <t>GUY</t>
  </si>
  <si>
    <t>HTI</t>
  </si>
  <si>
    <t>HND</t>
  </si>
  <si>
    <t>HKG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</si>
  <si>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</si>
  <si>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</si>
  <si>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</si>
  <si>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</si>
  <si>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</si>
  <si>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</si>
  <si>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</si>
  <si>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</si>
  <si>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</si>
  <si>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CIV</t>
  </si>
  <si>
    <t>JAM</t>
  </si>
  <si>
    <t>JPN</t>
  </si>
  <si>
    <t>JOR</t>
  </si>
  <si>
    <t>KAZ</t>
  </si>
  <si>
    <t>KEN</t>
  </si>
  <si>
    <t>KIR</t>
  </si>
  <si>
    <t>KSV</t>
  </si>
  <si>
    <t>KWT</t>
  </si>
  <si>
    <t>KGZ</t>
  </si>
  <si>
    <t>LAO</t>
  </si>
  <si>
    <t>LVA</t>
  </si>
  <si>
    <t>LBN</t>
  </si>
  <si>
    <t>LSO</t>
  </si>
  <si>
    <t>LBR</t>
  </si>
  <si>
    <t>LBY</t>
  </si>
  <si>
    <t>LIE</t>
  </si>
  <si>
    <t>LTU</t>
  </si>
  <si>
    <t>LUX</t>
  </si>
  <si>
    <t>MAC</t>
  </si>
  <si>
    <t>MKD</t>
  </si>
  <si>
    <t>MDG</t>
  </si>
  <si>
    <t>MWI</t>
  </si>
  <si>
    <t>MYS</t>
  </si>
  <si>
    <t>MDV</t>
  </si>
  <si>
    <t>MLI</t>
  </si>
  <si>
    <t>MLT</t>
  </si>
  <si>
    <t>MNP</t>
  </si>
  <si>
    <t>MHL</t>
  </si>
  <si>
    <t>MRT</t>
  </si>
  <si>
    <t>MUS</t>
  </si>
  <si>
    <t>MEX</t>
  </si>
  <si>
    <t>FSM</t>
  </si>
  <si>
    <t>MDA</t>
  </si>
  <si>
    <t>MNG</t>
  </si>
  <si>
    <t>MNE</t>
  </si>
  <si>
    <t>MAR</t>
  </si>
  <si>
    <t>MOZ</t>
  </si>
  <si>
    <t>MMR</t>
  </si>
  <si>
    <t>NAM</t>
  </si>
  <si>
    <t>NLD</t>
  </si>
  <si>
    <t>NCL</t>
  </si>
  <si>
    <t>NZL</t>
  </si>
  <si>
    <t>NIC</t>
  </si>
  <si>
    <t>NER</t>
  </si>
  <si>
    <t>NGA</t>
  </si>
  <si>
    <t>PRK</t>
  </si>
  <si>
    <t>NOR</t>
  </si>
  <si>
    <t>OMN</t>
  </si>
  <si>
    <t>PAK</t>
  </si>
  <si>
    <t>PAN</t>
  </si>
  <si>
    <t>PNG</t>
  </si>
  <si>
    <t>PRY</t>
  </si>
  <si>
    <t>PER</t>
  </si>
  <si>
    <t>PHL</t>
  </si>
  <si>
    <t>POL</t>
  </si>
  <si>
    <t>PRT</t>
  </si>
  <si>
    <t>USA_PRI</t>
  </si>
  <si>
    <t>QAT</t>
  </si>
  <si>
    <t>ROU</t>
  </si>
  <si>
    <t>RUS</t>
  </si>
  <si>
    <t>RWA</t>
  </si>
  <si>
    <t>KNA</t>
  </si>
  <si>
    <t>LCA</t>
  </si>
  <si>
    <t>VCT</t>
  </si>
  <si>
    <t>WSM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</si>
  <si>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</si>
  <si>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</si>
  <si>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</si>
  <si>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</si>
  <si>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</si>
  <si>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</si>
  <si>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</si>
  <si>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</si>
  <si>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</si>
  <si>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</si>
  <si>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</si>
  <si>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</si>
  <si>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KOR</t>
  </si>
  <si>
    <t>ESP</t>
  </si>
  <si>
    <t>LKA</t>
  </si>
  <si>
    <t>SDN</t>
  </si>
  <si>
    <t>SUR</t>
  </si>
  <si>
    <t>SWZ</t>
  </si>
  <si>
    <t>SWE</t>
  </si>
  <si>
    <t>CHE</t>
  </si>
  <si>
    <t>SYR</t>
  </si>
  <si>
    <t>TWN</t>
  </si>
  <si>
    <t>TJK</t>
  </si>
  <si>
    <t>TZA</t>
  </si>
  <si>
    <t>THA</t>
  </si>
  <si>
    <t>TLS</t>
  </si>
  <si>
    <t>TGO</t>
  </si>
  <si>
    <t>TON</t>
  </si>
  <si>
    <t>TTO</t>
  </si>
  <si>
    <t>TUN</t>
  </si>
  <si>
    <t>TUR</t>
  </si>
  <si>
    <t>TKM</t>
  </si>
  <si>
    <t>TCA</t>
  </si>
  <si>
    <t>TUV</t>
  </si>
  <si>
    <t>UGA</t>
  </si>
  <si>
    <t>UKR</t>
  </si>
  <si>
    <t>ARE</t>
  </si>
  <si>
    <t>GBR</t>
  </si>
  <si>
    <t>URY</t>
  </si>
  <si>
    <t>USA</t>
  </si>
  <si>
    <t>UZB</t>
  </si>
  <si>
    <t>VUT</t>
  </si>
  <si>
    <t>VEN</t>
  </si>
  <si>
    <t>VNM</t>
  </si>
  <si>
    <t>VIR</t>
  </si>
  <si>
    <t>YEM</t>
  </si>
  <si>
    <t>ZMB</t>
  </si>
  <si>
    <t>ZWE</t>
  </si>
  <si>
    <t>NRU</t>
  </si>
  <si>
    <t>BLM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</si>
</sst>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505768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ourier New"/>
      <family val="1"/>
    </font>
    <font>
      <sz val="12"/>
      <color theme="1"/>
      <name val="Courier New"/>
      <family val="1"/>
    </font>
    <font>
      <u/>
      <sz val="12"/>
      <color theme="10"/>
      <name val="Courier New"/>
      <family val="1"/>
    </font>
    <font>
      <sz val="10"/>
      <color theme="1"/>
      <name val="Courier New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0" borderId="0" xfId="0" applyFont="1" applyAlignment="1">
      <alignment horizontal="center"/>
    </xf>
    <xf numFmtId="165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4" fontId="6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0781-8CF5-ED41-ADD7-3C82E0E78CCB}">
  <dimension ref="A1:N207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177" sqref="B177"/>
    </sheetView>
  </sheetViews>
  <sheetFormatPr baseColWidth="10" defaultRowHeight="17" x14ac:dyDescent="0.25"/>
  <cols>
    <col min="1" max="1" width="10.83203125" style="16"/>
    <col min="5" max="5" width="13.83203125" bestFit="1" customWidth="1"/>
    <col min="8" max="8" width="12.6640625" bestFit="1" customWidth="1"/>
    <col min="10" max="10" width="14.6640625" bestFit="1" customWidth="1"/>
    <col min="13" max="13" width="14.33203125" bestFit="1" customWidth="1"/>
  </cols>
  <sheetData>
    <row r="1" spans="1:14" x14ac:dyDescent="0.25">
      <c r="A1" s="15" t="s">
        <v>218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1" t="s">
        <v>7</v>
      </c>
      <c r="J1" s="2" t="s">
        <v>8</v>
      </c>
      <c r="K1" s="1" t="s">
        <v>9</v>
      </c>
      <c r="L1" s="3" t="s">
        <v>217</v>
      </c>
      <c r="M1" s="2" t="s">
        <v>10</v>
      </c>
      <c r="N1" s="2" t="s">
        <v>11</v>
      </c>
    </row>
    <row r="2" spans="1:14" x14ac:dyDescent="0.25">
      <c r="A2" s="16" t="s">
        <v>378</v>
      </c>
      <c r="B2" t="s">
        <v>37</v>
      </c>
      <c r="C2" s="4">
        <v>113</v>
      </c>
      <c r="D2" s="4">
        <v>1</v>
      </c>
      <c r="E2" s="4">
        <v>102</v>
      </c>
      <c r="F2" s="4">
        <v>26</v>
      </c>
      <c r="G2" s="5">
        <v>78115</v>
      </c>
      <c r="H2" s="5">
        <v>6014723</v>
      </c>
      <c r="I2" s="6">
        <v>107</v>
      </c>
      <c r="J2" s="5">
        <f>I2*H2</f>
        <v>643575361</v>
      </c>
      <c r="K2" s="7">
        <f>J2/J$206</f>
        <v>9.2753509852646927E-4</v>
      </c>
      <c r="L2" s="8">
        <f>I2-86.67</f>
        <v>20.329999999999998</v>
      </c>
      <c r="M2" s="5">
        <f>L2*H2</f>
        <v>122279318.58999999</v>
      </c>
      <c r="N2" s="9">
        <f>M2/SUM(M$2:M$78)</f>
        <v>2.65973108731708E-3</v>
      </c>
    </row>
    <row r="3" spans="1:14" x14ac:dyDescent="0.25">
      <c r="A3" s="16" t="s">
        <v>256</v>
      </c>
      <c r="B3" t="s">
        <v>12</v>
      </c>
      <c r="C3" s="4">
        <v>2</v>
      </c>
      <c r="D3" s="4">
        <v>2</v>
      </c>
      <c r="E3" s="4">
        <v>1</v>
      </c>
      <c r="F3" s="4">
        <v>1</v>
      </c>
      <c r="G3" s="5">
        <v>12598</v>
      </c>
      <c r="H3" s="5">
        <v>1425671352</v>
      </c>
      <c r="I3" s="6">
        <v>106</v>
      </c>
      <c r="J3" s="5">
        <f>I3*H3</f>
        <v>151121163312</v>
      </c>
      <c r="K3" s="7">
        <f>J3/J$206</f>
        <v>0.21779917566177706</v>
      </c>
      <c r="L3" s="8">
        <f>I3-86.67</f>
        <v>19.329999999999998</v>
      </c>
      <c r="M3" s="5">
        <f>L3*H3</f>
        <v>27558227234.159996</v>
      </c>
      <c r="N3" s="9">
        <f>M3/SUM(M$2:M$78)</f>
        <v>0.59942657950040135</v>
      </c>
    </row>
    <row r="4" spans="1:14" x14ac:dyDescent="0.25">
      <c r="A4" s="16" t="s">
        <v>296</v>
      </c>
      <c r="B4" t="s">
        <v>35</v>
      </c>
      <c r="C4" s="4">
        <v>103</v>
      </c>
      <c r="D4" s="4">
        <v>5</v>
      </c>
      <c r="E4" s="4">
        <v>98</v>
      </c>
      <c r="F4" s="4">
        <v>24</v>
      </c>
      <c r="G4" s="5">
        <v>48050</v>
      </c>
      <c r="H4" s="5">
        <v>7491609</v>
      </c>
      <c r="I4" s="6">
        <v>105</v>
      </c>
      <c r="J4" s="5">
        <f>I4*H4</f>
        <v>786618945</v>
      </c>
      <c r="K4" s="7">
        <f>J4/J$206</f>
        <v>1.1336926875504831E-3</v>
      </c>
      <c r="L4" s="8">
        <f>I4-86.67</f>
        <v>18.329999999999998</v>
      </c>
      <c r="M4" s="5">
        <f>L4*H4</f>
        <v>137321192.97</v>
      </c>
      <c r="N4" s="9">
        <f>M4/SUM(M$2:M$78)</f>
        <v>2.9869110336999032E-3</v>
      </c>
    </row>
    <row r="5" spans="1:14" x14ac:dyDescent="0.25">
      <c r="A5" s="16" t="s">
        <v>384</v>
      </c>
      <c r="B5" t="s">
        <v>17</v>
      </c>
      <c r="C5" s="4">
        <v>29</v>
      </c>
      <c r="D5" s="4">
        <v>3</v>
      </c>
      <c r="E5" s="4">
        <v>24</v>
      </c>
      <c r="F5" s="4">
        <v>6</v>
      </c>
      <c r="G5" s="5">
        <v>32138</v>
      </c>
      <c r="H5" s="5">
        <v>51784059</v>
      </c>
      <c r="I5" s="10">
        <v>105</v>
      </c>
      <c r="J5" s="5">
        <f>I5*H5</f>
        <v>5437326195</v>
      </c>
      <c r="K5" s="7">
        <f>J5/J$206</f>
        <v>7.8363952283124726E-3</v>
      </c>
      <c r="L5" s="8">
        <f>I5-86.67</f>
        <v>18.329999999999998</v>
      </c>
      <c r="M5" s="5">
        <f>L5*H5</f>
        <v>949201801.46999991</v>
      </c>
      <c r="N5" s="9">
        <f>M5/SUM(M$2:M$78)</f>
        <v>2.0646349428656351E-2</v>
      </c>
    </row>
    <row r="6" spans="1:14" x14ac:dyDescent="0.25">
      <c r="A6" s="16" t="s">
        <v>393</v>
      </c>
      <c r="B6" t="s">
        <v>25</v>
      </c>
      <c r="C6" s="4">
        <v>56</v>
      </c>
      <c r="D6" s="4">
        <v>4</v>
      </c>
      <c r="E6" s="4">
        <v>48</v>
      </c>
      <c r="F6" s="4">
        <v>14</v>
      </c>
      <c r="G6" s="5"/>
      <c r="H6" s="5">
        <v>23923276</v>
      </c>
      <c r="I6" s="6">
        <v>105</v>
      </c>
      <c r="J6" s="5">
        <f>I6*H6</f>
        <v>2511943980</v>
      </c>
      <c r="K6" s="7">
        <f>J6/J$206</f>
        <v>3.6202694325680866E-3</v>
      </c>
      <c r="L6" s="8">
        <f>I6-86.67</f>
        <v>18.329999999999998</v>
      </c>
      <c r="M6" s="5">
        <f>L6*H6</f>
        <v>438513649.07999998</v>
      </c>
      <c r="N6" s="9">
        <f>M6/SUM(M$2:M$78)</f>
        <v>9.5382309790390946E-3</v>
      </c>
    </row>
    <row r="7" spans="1:14" x14ac:dyDescent="0.25">
      <c r="A7" s="16" t="s">
        <v>308</v>
      </c>
      <c r="B7" t="s">
        <v>14</v>
      </c>
      <c r="C7" s="4">
        <v>12</v>
      </c>
      <c r="D7" s="4">
        <v>6</v>
      </c>
      <c r="E7" s="4">
        <v>9</v>
      </c>
      <c r="F7" s="4">
        <v>3</v>
      </c>
      <c r="G7" s="5">
        <v>34135</v>
      </c>
      <c r="H7" s="5">
        <v>123294513</v>
      </c>
      <c r="I7" s="6">
        <v>104</v>
      </c>
      <c r="J7" s="5">
        <f>I7*H7</f>
        <v>12822629352</v>
      </c>
      <c r="K7" s="7">
        <f>J7/J$206</f>
        <v>1.8480258102012263E-2</v>
      </c>
      <c r="L7" s="8">
        <f>I7-86.67</f>
        <v>17.329999999999998</v>
      </c>
      <c r="M7" s="5">
        <f>L7*H7</f>
        <v>2136693910.2899997</v>
      </c>
      <c r="N7" s="9">
        <f>M7/SUM(M$2:M$78)</f>
        <v>4.6475816865928818E-2</v>
      </c>
    </row>
    <row r="8" spans="1:14" x14ac:dyDescent="0.25">
      <c r="A8" s="16" t="s">
        <v>352</v>
      </c>
      <c r="B8" t="s">
        <v>24</v>
      </c>
      <c r="C8" s="4">
        <v>55</v>
      </c>
      <c r="D8" s="4">
        <v>7</v>
      </c>
      <c r="E8" s="4">
        <v>45</v>
      </c>
      <c r="F8" s="4">
        <v>13</v>
      </c>
      <c r="G8" s="5"/>
      <c r="H8" s="5">
        <v>26160821</v>
      </c>
      <c r="I8" s="10">
        <v>104</v>
      </c>
      <c r="J8" s="5">
        <f>I8*H8</f>
        <v>2720725384</v>
      </c>
      <c r="K8" s="7">
        <f>J8/J$206</f>
        <v>3.9211698272456179E-3</v>
      </c>
      <c r="L8" s="8">
        <f>I8-86.67</f>
        <v>17.329999999999998</v>
      </c>
      <c r="M8" s="5">
        <f>L8*H8</f>
        <v>453367027.92999995</v>
      </c>
      <c r="N8" s="9">
        <f>M8/SUM(M$2:M$78)</f>
        <v>9.8613109073097584E-3</v>
      </c>
    </row>
    <row r="9" spans="1:14" x14ac:dyDescent="0.25">
      <c r="A9" s="16" t="s">
        <v>250</v>
      </c>
      <c r="B9" t="s">
        <v>21</v>
      </c>
      <c r="C9" s="4">
        <v>38</v>
      </c>
      <c r="D9" s="4">
        <v>8</v>
      </c>
      <c r="E9" s="4">
        <v>33</v>
      </c>
      <c r="F9" s="4">
        <v>10</v>
      </c>
      <c r="G9" s="5">
        <v>55646</v>
      </c>
      <c r="H9" s="5">
        <v>38781291</v>
      </c>
      <c r="I9" s="6">
        <v>101</v>
      </c>
      <c r="J9" s="5">
        <f>I9*H9</f>
        <v>3916910391</v>
      </c>
      <c r="K9" s="7">
        <f>J9/J$206</f>
        <v>5.6451382162772644E-3</v>
      </c>
      <c r="L9" s="8">
        <f>I9-86.67</f>
        <v>14.329999999999998</v>
      </c>
      <c r="M9" s="5">
        <f>L9*H9</f>
        <v>555735900.02999997</v>
      </c>
      <c r="N9" s="9">
        <f>M9/SUM(M$2:M$78)</f>
        <v>1.2087964397348284E-2</v>
      </c>
    </row>
    <row r="10" spans="1:14" x14ac:dyDescent="0.25">
      <c r="A10" s="16" t="s">
        <v>276</v>
      </c>
      <c r="B10" t="s">
        <v>60</v>
      </c>
      <c r="C10" s="4">
        <v>155</v>
      </c>
      <c r="D10" s="4">
        <v>11</v>
      </c>
      <c r="E10" s="4">
        <v>152</v>
      </c>
      <c r="F10" s="4">
        <v>49</v>
      </c>
      <c r="G10" s="5">
        <v>28732</v>
      </c>
      <c r="H10" s="5">
        <v>1322765</v>
      </c>
      <c r="I10" s="6">
        <v>101</v>
      </c>
      <c r="J10" s="5">
        <f>I10*H10</f>
        <v>133599265</v>
      </c>
      <c r="K10" s="7">
        <f>J10/J$206</f>
        <v>1.9254622680441442E-4</v>
      </c>
      <c r="L10" s="8">
        <f>I10-86.67</f>
        <v>14.329999999999998</v>
      </c>
      <c r="M10" s="5">
        <f>L10*H10</f>
        <v>18955222.449999999</v>
      </c>
      <c r="N10" s="9">
        <f>M10/SUM(M$2:M$78)</f>
        <v>4.1230025648342656E-4</v>
      </c>
    </row>
    <row r="11" spans="1:14" x14ac:dyDescent="0.25">
      <c r="A11" s="16" t="s">
        <v>279</v>
      </c>
      <c r="B11" t="s">
        <v>42</v>
      </c>
      <c r="C11" s="4">
        <v>117</v>
      </c>
      <c r="D11" s="4">
        <v>10</v>
      </c>
      <c r="E11" s="4">
        <v>111</v>
      </c>
      <c r="F11" s="4">
        <v>31</v>
      </c>
      <c r="G11" s="5">
        <v>50684</v>
      </c>
      <c r="H11" s="5">
        <v>5545475</v>
      </c>
      <c r="I11" s="6">
        <v>101</v>
      </c>
      <c r="J11" s="5">
        <f>I11*H11</f>
        <v>560092975</v>
      </c>
      <c r="K11" s="7">
        <f>J11/J$206</f>
        <v>8.0721843040011643E-4</v>
      </c>
      <c r="L11" s="8">
        <f>I11-86.67</f>
        <v>14.329999999999998</v>
      </c>
      <c r="M11" s="5">
        <f>L11*H11</f>
        <v>79466656.749999985</v>
      </c>
      <c r="N11" s="9">
        <f>M11/SUM(M$2:M$78)</f>
        <v>1.7285011055043259E-3</v>
      </c>
    </row>
    <row r="12" spans="1:14" x14ac:dyDescent="0.25">
      <c r="A12" s="16" t="s">
        <v>322</v>
      </c>
      <c r="B12" t="s">
        <v>83</v>
      </c>
      <c r="C12" s="4">
        <v>196</v>
      </c>
      <c r="D12" s="4">
        <v>12</v>
      </c>
      <c r="E12" s="4">
        <v>193</v>
      </c>
      <c r="F12" s="4">
        <v>72</v>
      </c>
      <c r="G12" s="5"/>
      <c r="H12" s="5">
        <v>39584</v>
      </c>
      <c r="I12" s="6">
        <v>101</v>
      </c>
      <c r="J12" s="5">
        <f>I12*H12</f>
        <v>3997984</v>
      </c>
      <c r="K12" s="7">
        <f>J12/J$206</f>
        <v>5.7619833015130728E-6</v>
      </c>
      <c r="L12" s="8">
        <f>I12-86.67</f>
        <v>14.329999999999998</v>
      </c>
      <c r="M12" s="5">
        <f>L12*H12</f>
        <v>567238.72</v>
      </c>
      <c r="N12" s="9">
        <f>M12/SUM(M$2:M$78)</f>
        <v>1.2338165397965592E-5</v>
      </c>
    </row>
    <row r="13" spans="1:14" x14ac:dyDescent="0.25">
      <c r="A13" s="16" t="s">
        <v>346</v>
      </c>
      <c r="B13" t="s">
        <v>29</v>
      </c>
      <c r="C13" s="4">
        <v>71</v>
      </c>
      <c r="D13" s="4">
        <v>9</v>
      </c>
      <c r="E13" s="4">
        <v>59</v>
      </c>
      <c r="F13" s="4">
        <v>18</v>
      </c>
      <c r="G13" s="5">
        <v>56429</v>
      </c>
      <c r="H13" s="5">
        <v>17618299</v>
      </c>
      <c r="I13" s="6">
        <v>101</v>
      </c>
      <c r="J13" s="5">
        <f>I13*H13</f>
        <v>1779448199</v>
      </c>
      <c r="K13" s="7">
        <f>J13/J$206</f>
        <v>2.5645802505826717E-3</v>
      </c>
      <c r="L13" s="8">
        <f>I13-86.67</f>
        <v>14.329999999999998</v>
      </c>
      <c r="M13" s="5">
        <f>L13*H13</f>
        <v>252470224.66999996</v>
      </c>
      <c r="N13" s="9">
        <f>M13/SUM(M$2:M$78)</f>
        <v>5.4915492899356251E-3</v>
      </c>
    </row>
    <row r="14" spans="1:14" x14ac:dyDescent="0.25">
      <c r="A14" s="16" t="s">
        <v>235</v>
      </c>
      <c r="B14" t="s">
        <v>32</v>
      </c>
      <c r="C14" s="4">
        <v>81</v>
      </c>
      <c r="D14" s="4">
        <v>15</v>
      </c>
      <c r="E14" s="4">
        <v>74</v>
      </c>
      <c r="F14" s="4">
        <v>21</v>
      </c>
      <c r="G14" s="5">
        <v>49640</v>
      </c>
      <c r="H14" s="5">
        <v>11686140</v>
      </c>
      <c r="I14" s="6">
        <v>100</v>
      </c>
      <c r="J14" s="5">
        <f>I14*H14</f>
        <v>1168614000</v>
      </c>
      <c r="K14" s="7">
        <f>J14/J$206</f>
        <v>1.6842324416291806E-3</v>
      </c>
      <c r="L14" s="8">
        <f>I14-86.67</f>
        <v>13.329999999999998</v>
      </c>
      <c r="M14" s="5">
        <f>L14*H14</f>
        <v>155776246.19999999</v>
      </c>
      <c r="N14" s="9">
        <f>M14/SUM(M$2:M$78)</f>
        <v>3.3883319719249932E-3</v>
      </c>
    </row>
    <row r="15" spans="1:14" x14ac:dyDescent="0.25">
      <c r="A15" s="16" t="s">
        <v>391</v>
      </c>
      <c r="B15" t="s">
        <v>38</v>
      </c>
      <c r="C15" s="4">
        <v>100</v>
      </c>
      <c r="D15" s="4">
        <v>17</v>
      </c>
      <c r="E15" s="4">
        <v>92</v>
      </c>
      <c r="F15" s="4">
        <v>27</v>
      </c>
      <c r="G15" s="5">
        <v>92410</v>
      </c>
      <c r="H15" s="5">
        <v>8796669</v>
      </c>
      <c r="I15" s="6">
        <v>100</v>
      </c>
      <c r="J15" s="5">
        <f>I15*H15</f>
        <v>879666900</v>
      </c>
      <c r="K15" s="7">
        <f>J15/J$206</f>
        <v>1.267795466088351E-3</v>
      </c>
      <c r="L15" s="8">
        <f>I15-86.67</f>
        <v>13.329999999999998</v>
      </c>
      <c r="M15" s="5">
        <f>L15*H15</f>
        <v>117259597.76999998</v>
      </c>
      <c r="N15" s="9">
        <f>M15/SUM(M$2:M$78)</f>
        <v>2.550545759261951E-3</v>
      </c>
    </row>
    <row r="16" spans="1:14" x14ac:dyDescent="0.25">
      <c r="A16" s="16" t="s">
        <v>285</v>
      </c>
      <c r="B16" t="s">
        <v>16</v>
      </c>
      <c r="C16" s="4">
        <v>19</v>
      </c>
      <c r="D16" s="4">
        <v>13</v>
      </c>
      <c r="E16" s="4">
        <v>16</v>
      </c>
      <c r="F16" s="4">
        <v>5</v>
      </c>
      <c r="G16" s="5">
        <v>48845</v>
      </c>
      <c r="H16" s="5">
        <v>83294633</v>
      </c>
      <c r="I16" s="6">
        <v>100</v>
      </c>
      <c r="J16" s="5">
        <f>I16*H16</f>
        <v>8329463300</v>
      </c>
      <c r="K16" s="7">
        <f>J16/J$206</f>
        <v>1.2004607433437947E-2</v>
      </c>
      <c r="L16" s="8">
        <f>I16-86.67</f>
        <v>13.329999999999998</v>
      </c>
      <c r="M16" s="5">
        <f>L16*H16</f>
        <v>1110317457.8899999</v>
      </c>
      <c r="N16" s="9">
        <f>M16/SUM(M$2:M$78)</f>
        <v>2.4150820380695302E-2</v>
      </c>
    </row>
    <row r="17" spans="1:14" x14ac:dyDescent="0.25">
      <c r="A17" s="16" t="s">
        <v>409</v>
      </c>
      <c r="B17" t="s">
        <v>18</v>
      </c>
      <c r="C17" s="4">
        <v>21</v>
      </c>
      <c r="D17" s="4">
        <v>14</v>
      </c>
      <c r="E17" s="4">
        <v>19</v>
      </c>
      <c r="F17" s="4">
        <v>7</v>
      </c>
      <c r="G17" s="5">
        <v>45485</v>
      </c>
      <c r="H17" s="5">
        <v>67736802</v>
      </c>
      <c r="I17" s="6">
        <v>100</v>
      </c>
      <c r="J17" s="5">
        <f>I17*H17</f>
        <v>6773680200</v>
      </c>
      <c r="K17" s="7">
        <f>J17/J$206</f>
        <v>9.7623782892051932E-3</v>
      </c>
      <c r="L17" s="8">
        <f>I17-86.67</f>
        <v>13.329999999999998</v>
      </c>
      <c r="M17" s="5">
        <f>L17*H17</f>
        <v>902931570.65999985</v>
      </c>
      <c r="N17" s="9">
        <f>M17/SUM(M$2:M$78)</f>
        <v>1.9639912913293252E-2</v>
      </c>
    </row>
    <row r="18" spans="1:14" x14ac:dyDescent="0.25">
      <c r="A18" s="16" t="s">
        <v>325</v>
      </c>
      <c r="B18" t="s">
        <v>66</v>
      </c>
      <c r="C18" s="4">
        <v>165</v>
      </c>
      <c r="D18" s="4">
        <v>19</v>
      </c>
      <c r="E18" s="4">
        <v>161</v>
      </c>
      <c r="F18" s="4">
        <v>55</v>
      </c>
      <c r="G18" s="5">
        <v>31618</v>
      </c>
      <c r="H18" s="5">
        <v>704149</v>
      </c>
      <c r="I18" s="6">
        <v>100</v>
      </c>
      <c r="J18" s="5">
        <f>I18*H18</f>
        <v>70414900</v>
      </c>
      <c r="K18" s="7">
        <f>J18/J$206</f>
        <v>1.0148351718709052E-4</v>
      </c>
      <c r="L18" s="8">
        <f>I18-86.67</f>
        <v>13.329999999999998</v>
      </c>
      <c r="M18" s="5">
        <f>L18*H18</f>
        <v>9386306.1699999981</v>
      </c>
      <c r="N18" s="9">
        <f>M18/SUM(M$2:M$78)</f>
        <v>2.0416412688013423E-4</v>
      </c>
    </row>
    <row r="19" spans="1:14" x14ac:dyDescent="0.25">
      <c r="A19" s="16" t="s">
        <v>348</v>
      </c>
      <c r="B19" t="s">
        <v>45</v>
      </c>
      <c r="C19" s="4">
        <v>121</v>
      </c>
      <c r="D19" s="4">
        <v>18</v>
      </c>
      <c r="E19" s="4">
        <v>115</v>
      </c>
      <c r="F19" s="4">
        <v>34</v>
      </c>
      <c r="G19" s="5">
        <v>47680</v>
      </c>
      <c r="H19" s="5">
        <v>5228100</v>
      </c>
      <c r="I19" s="6">
        <v>100</v>
      </c>
      <c r="J19" s="5">
        <f>I19*H19</f>
        <v>522810000</v>
      </c>
      <c r="K19" s="7">
        <f>J19/J$206</f>
        <v>7.5348537909707732E-4</v>
      </c>
      <c r="L19" s="8">
        <f>I19-86.67</f>
        <v>13.329999999999998</v>
      </c>
      <c r="M19" s="5">
        <f>L19*H19</f>
        <v>69690572.999999985</v>
      </c>
      <c r="N19" s="9">
        <f>M19/SUM(M$2:M$78)</f>
        <v>1.5158588192868692E-3</v>
      </c>
    </row>
    <row r="20" spans="1:14" x14ac:dyDescent="0.25">
      <c r="A20" s="16" t="s">
        <v>390</v>
      </c>
      <c r="B20" t="s">
        <v>34</v>
      </c>
      <c r="C20" s="4">
        <v>86</v>
      </c>
      <c r="D20" s="4">
        <v>16</v>
      </c>
      <c r="E20" s="4">
        <v>75</v>
      </c>
      <c r="F20" s="4">
        <v>23</v>
      </c>
      <c r="G20" s="5">
        <v>55543</v>
      </c>
      <c r="H20" s="5">
        <v>10612086</v>
      </c>
      <c r="I20" s="6">
        <v>100</v>
      </c>
      <c r="J20" s="5">
        <f>I20*H20</f>
        <v>1061208600</v>
      </c>
      <c r="K20" s="7">
        <f>J20/J$206</f>
        <v>1.5294373946023961E-3</v>
      </c>
      <c r="L20" s="8">
        <f>I20-86.67</f>
        <v>13.329999999999998</v>
      </c>
      <c r="M20" s="5">
        <f>L20*H20</f>
        <v>141459106.38</v>
      </c>
      <c r="N20" s="9">
        <f>M20/SUM(M$2:M$78)</f>
        <v>3.0769159262697189E-3</v>
      </c>
    </row>
    <row r="21" spans="1:14" x14ac:dyDescent="0.25">
      <c r="A21" s="16" t="s">
        <v>227</v>
      </c>
      <c r="B21" t="s">
        <v>27</v>
      </c>
      <c r="C21" s="4">
        <v>54</v>
      </c>
      <c r="D21" s="4">
        <v>20</v>
      </c>
      <c r="E21" s="4">
        <v>46</v>
      </c>
      <c r="F21" s="4">
        <v>16</v>
      </c>
      <c r="G21" s="5">
        <v>64003</v>
      </c>
      <c r="H21" s="5">
        <v>26439111</v>
      </c>
      <c r="I21" s="6">
        <v>99</v>
      </c>
      <c r="J21" s="5">
        <f>I21*H21</f>
        <v>2617471989</v>
      </c>
      <c r="K21" s="7">
        <f>J21/J$206</f>
        <v>3.7723587420050229E-3</v>
      </c>
      <c r="L21" s="8">
        <f>I21-86.67</f>
        <v>12.329999999999998</v>
      </c>
      <c r="M21" s="5">
        <f>L21*H21</f>
        <v>325994238.62999994</v>
      </c>
      <c r="N21" s="9">
        <f>M21/SUM(M$2:M$78)</f>
        <v>7.0907903377978214E-3</v>
      </c>
    </row>
    <row r="22" spans="1:14" x14ac:dyDescent="0.25">
      <c r="A22" s="16" t="s">
        <v>228</v>
      </c>
      <c r="B22" t="s">
        <v>40</v>
      </c>
      <c r="C22" s="4">
        <v>99</v>
      </c>
      <c r="D22" s="4">
        <v>22</v>
      </c>
      <c r="E22" s="4">
        <v>90</v>
      </c>
      <c r="F22" s="4">
        <v>29</v>
      </c>
      <c r="G22" s="5">
        <v>52732</v>
      </c>
      <c r="H22" s="5">
        <v>8958960</v>
      </c>
      <c r="I22" s="6">
        <v>99</v>
      </c>
      <c r="J22" s="5">
        <f>I22*H22</f>
        <v>886937040</v>
      </c>
      <c r="K22" s="7">
        <f>J22/J$206</f>
        <v>1.2782733532634028E-3</v>
      </c>
      <c r="L22" s="8">
        <f>I22-86.67</f>
        <v>12.329999999999998</v>
      </c>
      <c r="M22" s="5">
        <f>L22*H22</f>
        <v>110463976.79999998</v>
      </c>
      <c r="N22" s="9">
        <f>M22/SUM(M$2:M$78)</f>
        <v>2.4027323386447133E-3</v>
      </c>
    </row>
    <row r="23" spans="1:14" x14ac:dyDescent="0.25">
      <c r="A23" s="16" t="s">
        <v>266</v>
      </c>
      <c r="B23" t="s">
        <v>36</v>
      </c>
      <c r="C23" s="4">
        <v>88</v>
      </c>
      <c r="D23" s="4">
        <v>21</v>
      </c>
      <c r="E23" s="4">
        <v>76</v>
      </c>
      <c r="F23" s="4">
        <v>25</v>
      </c>
      <c r="G23" s="5">
        <v>27723</v>
      </c>
      <c r="H23" s="5">
        <v>10495295</v>
      </c>
      <c r="I23" s="6">
        <v>99</v>
      </c>
      <c r="J23" s="5">
        <f>I23*H23</f>
        <v>1039034205</v>
      </c>
      <c r="K23" s="7">
        <f>J23/J$206</f>
        <v>1.497479164226498E-3</v>
      </c>
      <c r="L23" s="8">
        <f>I23-86.67</f>
        <v>12.329999999999998</v>
      </c>
      <c r="M23" s="5">
        <f>L23*H23</f>
        <v>129406987.34999998</v>
      </c>
      <c r="N23" s="9">
        <f>M23/SUM(M$2:M$78)</f>
        <v>2.8147669707327826E-3</v>
      </c>
    </row>
    <row r="24" spans="1:14" x14ac:dyDescent="0.25">
      <c r="A24" s="16" t="s">
        <v>267</v>
      </c>
      <c r="B24" t="s">
        <v>44</v>
      </c>
      <c r="C24" s="4">
        <v>114</v>
      </c>
      <c r="D24" s="4">
        <v>23</v>
      </c>
      <c r="E24" s="4">
        <v>106</v>
      </c>
      <c r="F24" s="4">
        <v>33</v>
      </c>
      <c r="G24" s="5">
        <v>67220</v>
      </c>
      <c r="H24" s="5">
        <v>5910913</v>
      </c>
      <c r="I24" s="6">
        <v>99</v>
      </c>
      <c r="J24" s="5">
        <f>I24*H24</f>
        <v>585180387</v>
      </c>
      <c r="K24" s="7">
        <f>J24/J$206</f>
        <v>8.4337496554937638E-4</v>
      </c>
      <c r="L24" s="8">
        <f>I24-86.67</f>
        <v>12.329999999999998</v>
      </c>
      <c r="M24" s="5">
        <f>L24*H24</f>
        <v>72881557.289999992</v>
      </c>
      <c r="N24" s="9">
        <f>M24/SUM(M$2:M$78)</f>
        <v>1.5852667961477047E-3</v>
      </c>
    </row>
    <row r="25" spans="1:14" x14ac:dyDescent="0.25">
      <c r="A25" s="16" t="s">
        <v>380</v>
      </c>
      <c r="B25" t="s">
        <v>57</v>
      </c>
      <c r="C25" s="4">
        <v>147</v>
      </c>
      <c r="D25" s="4">
        <v>24</v>
      </c>
      <c r="E25" s="4">
        <v>141</v>
      </c>
      <c r="F25" s="4">
        <v>46</v>
      </c>
      <c r="G25" s="5">
        <v>29303</v>
      </c>
      <c r="H25" s="5">
        <v>2119675</v>
      </c>
      <c r="I25" s="6">
        <v>99</v>
      </c>
      <c r="J25" s="5">
        <f>I25*H25</f>
        <v>209847825</v>
      </c>
      <c r="K25" s="7">
        <f>J25/J$206</f>
        <v>3.0243734429873597E-4</v>
      </c>
      <c r="L25" s="8">
        <f>I25-86.67</f>
        <v>12.329999999999998</v>
      </c>
      <c r="M25" s="5">
        <f>L25*H25</f>
        <v>26135592.749999996</v>
      </c>
      <c r="N25" s="9">
        <f>M25/SUM(M$2:M$78)</f>
        <v>5.684824655893913E-4</v>
      </c>
    </row>
    <row r="26" spans="1:14" x14ac:dyDescent="0.25">
      <c r="A26" s="16" t="s">
        <v>280</v>
      </c>
      <c r="B26" t="s">
        <v>19</v>
      </c>
      <c r="C26" s="4">
        <v>23</v>
      </c>
      <c r="D26" s="4">
        <v>26</v>
      </c>
      <c r="E26" s="4">
        <v>22</v>
      </c>
      <c r="F26" s="4">
        <v>8</v>
      </c>
      <c r="G26" s="5">
        <v>43061</v>
      </c>
      <c r="H26" s="5">
        <v>64756584</v>
      </c>
      <c r="I26" s="6">
        <v>98</v>
      </c>
      <c r="J26" s="5">
        <f>I26*H26</f>
        <v>6346145232</v>
      </c>
      <c r="K26" s="7">
        <f>J26/J$206</f>
        <v>9.1462054014625396E-3</v>
      </c>
      <c r="L26" s="8">
        <f>I26-86.67</f>
        <v>11.329999999999998</v>
      </c>
      <c r="M26" s="5">
        <f>L26*H26</f>
        <v>733692096.71999991</v>
      </c>
      <c r="N26" s="9">
        <f>M26/SUM(M$2:M$78)</f>
        <v>1.595873857220383E-2</v>
      </c>
    </row>
    <row r="27" spans="1:14" x14ac:dyDescent="0.25">
      <c r="A27" s="16" t="s">
        <v>297</v>
      </c>
      <c r="B27" t="s">
        <v>39</v>
      </c>
      <c r="C27" s="4">
        <v>93</v>
      </c>
      <c r="D27" s="4">
        <v>27</v>
      </c>
      <c r="E27" s="4">
        <v>79</v>
      </c>
      <c r="F27" s="4">
        <v>28</v>
      </c>
      <c r="G27" s="5">
        <v>17938</v>
      </c>
      <c r="H27" s="5">
        <v>10156239</v>
      </c>
      <c r="I27" s="6">
        <v>98</v>
      </c>
      <c r="J27" s="5">
        <f>I27*H27</f>
        <v>995311422</v>
      </c>
      <c r="K27" s="7">
        <f>J27/J$206</f>
        <v>1.4344649186613131E-3</v>
      </c>
      <c r="L27" s="8">
        <f>I27-86.67</f>
        <v>11.329999999999998</v>
      </c>
      <c r="M27" s="5">
        <f>L27*H27</f>
        <v>115070187.86999999</v>
      </c>
      <c r="N27" s="9">
        <f>M27/SUM(M$2:M$78)</f>
        <v>2.5029233024061437E-3</v>
      </c>
    </row>
    <row r="28" spans="1:14" x14ac:dyDescent="0.25">
      <c r="A28" s="16" t="s">
        <v>303</v>
      </c>
      <c r="B28" t="s">
        <v>50</v>
      </c>
      <c r="C28" s="4">
        <v>123</v>
      </c>
      <c r="D28" s="4">
        <v>29</v>
      </c>
      <c r="E28" s="4">
        <v>118</v>
      </c>
      <c r="F28" s="4">
        <v>39</v>
      </c>
      <c r="G28" s="5">
        <v>105362</v>
      </c>
      <c r="H28" s="5">
        <v>5056935</v>
      </c>
      <c r="I28" s="6">
        <v>98</v>
      </c>
      <c r="J28" s="5">
        <f>I28*H28</f>
        <v>495579630</v>
      </c>
      <c r="K28" s="7">
        <f>J28/J$206</f>
        <v>7.1424036530161881E-4</v>
      </c>
      <c r="L28" s="8">
        <f>I28-86.67</f>
        <v>11.329999999999998</v>
      </c>
      <c r="M28" s="5">
        <f>L28*H28</f>
        <v>57295073.54999999</v>
      </c>
      <c r="N28" s="9">
        <f>M28/SUM(M$2:M$78)</f>
        <v>1.2462409017996929E-3</v>
      </c>
    </row>
    <row r="29" spans="1:14" x14ac:dyDescent="0.25">
      <c r="A29" s="16" t="s">
        <v>298</v>
      </c>
      <c r="B29" t="s">
        <v>73</v>
      </c>
      <c r="C29" s="4">
        <v>177</v>
      </c>
      <c r="D29" s="4">
        <v>30</v>
      </c>
      <c r="E29" s="4">
        <v>175</v>
      </c>
      <c r="F29" s="4">
        <v>62</v>
      </c>
      <c r="G29" s="5">
        <v>74663</v>
      </c>
      <c r="H29" s="5">
        <v>375318</v>
      </c>
      <c r="I29" s="6">
        <v>98</v>
      </c>
      <c r="J29" s="5">
        <f>I29*H29</f>
        <v>36781164</v>
      </c>
      <c r="K29" s="7">
        <f>J29/J$206</f>
        <v>5.3009830148948518E-5</v>
      </c>
      <c r="L29" s="8">
        <f>I29-86.67</f>
        <v>11.329999999999998</v>
      </c>
      <c r="M29" s="5">
        <f>L29*H29</f>
        <v>4252352.9399999995</v>
      </c>
      <c r="N29" s="9">
        <f>M29/SUM(M$2:M$78)</f>
        <v>9.2494098259451071E-5</v>
      </c>
    </row>
    <row r="30" spans="1:14" x14ac:dyDescent="0.25">
      <c r="A30" s="16" t="s">
        <v>379</v>
      </c>
      <c r="B30" t="s">
        <v>48</v>
      </c>
      <c r="C30" s="4">
        <v>115</v>
      </c>
      <c r="D30" s="4">
        <v>28</v>
      </c>
      <c r="E30" s="4">
        <v>109</v>
      </c>
      <c r="F30" s="4">
        <v>37</v>
      </c>
      <c r="G30" s="5">
        <v>20461</v>
      </c>
      <c r="H30" s="5">
        <v>5795199</v>
      </c>
      <c r="I30" s="6">
        <v>98</v>
      </c>
      <c r="J30" s="5">
        <f>I30*H30</f>
        <v>567929502</v>
      </c>
      <c r="K30" s="7">
        <f>J30/J$206</f>
        <v>8.1851260709413427E-4</v>
      </c>
      <c r="L30" s="8">
        <f>I30-86.67</f>
        <v>11.329999999999998</v>
      </c>
      <c r="M30" s="5">
        <f>L30*H30</f>
        <v>65659604.669999987</v>
      </c>
      <c r="N30" s="9">
        <f>M30/SUM(M$2:M$78)</f>
        <v>1.4281801185636515E-3</v>
      </c>
    </row>
    <row r="31" spans="1:14" x14ac:dyDescent="0.25">
      <c r="A31" s="16" t="s">
        <v>411</v>
      </c>
      <c r="B31" t="s">
        <v>13</v>
      </c>
      <c r="C31" s="4">
        <v>3</v>
      </c>
      <c r="D31" s="4">
        <v>25</v>
      </c>
      <c r="E31" s="4">
        <v>3</v>
      </c>
      <c r="F31" s="4">
        <v>2</v>
      </c>
      <c r="G31" s="5">
        <v>75269</v>
      </c>
      <c r="H31" s="5">
        <v>339996563</v>
      </c>
      <c r="I31" s="6">
        <v>98</v>
      </c>
      <c r="J31" s="5">
        <f>I31*H31</f>
        <v>33319663174</v>
      </c>
      <c r="K31" s="7">
        <f>J31/J$206</f>
        <v>4.8021038308464485E-2</v>
      </c>
      <c r="L31" s="8">
        <f>I31-86.67</f>
        <v>11.329999999999998</v>
      </c>
      <c r="M31" s="5">
        <f>L31*H31</f>
        <v>3852161058.7899995</v>
      </c>
      <c r="N31" s="9">
        <f>M31/SUM(M$2:M$78)</f>
        <v>8.3789414592419356E-2</v>
      </c>
    </row>
    <row r="32" spans="1:14" x14ac:dyDescent="0.25">
      <c r="A32" s="16" t="s">
        <v>385</v>
      </c>
      <c r="B32" t="s">
        <v>23</v>
      </c>
      <c r="C32" s="4">
        <v>32</v>
      </c>
      <c r="D32" s="4">
        <v>32</v>
      </c>
      <c r="E32" s="4">
        <v>27</v>
      </c>
      <c r="F32" s="4">
        <v>12</v>
      </c>
      <c r="G32" s="5">
        <v>29385</v>
      </c>
      <c r="H32" s="5">
        <v>47519628</v>
      </c>
      <c r="I32" s="6">
        <v>97</v>
      </c>
      <c r="J32" s="5">
        <f>I32*H32</f>
        <v>4609403916</v>
      </c>
      <c r="K32" s="7">
        <f>J32/J$206</f>
        <v>6.6431752588106824E-3</v>
      </c>
      <c r="L32" s="8">
        <f>I32-86.67</f>
        <v>10.329999999999998</v>
      </c>
      <c r="M32" s="5">
        <f>L32*H32</f>
        <v>490877757.23999989</v>
      </c>
      <c r="N32" s="9">
        <f>M32/SUM(M$2:M$78)</f>
        <v>1.0677217096550675E-2</v>
      </c>
    </row>
    <row r="33" spans="1:14" x14ac:dyDescent="0.25">
      <c r="A33" s="16" t="s">
        <v>263</v>
      </c>
      <c r="B33" t="s">
        <v>55</v>
      </c>
      <c r="C33" s="4">
        <v>128</v>
      </c>
      <c r="D33" s="4">
        <v>35</v>
      </c>
      <c r="E33" s="4">
        <v>122</v>
      </c>
      <c r="F33" s="4">
        <v>44</v>
      </c>
      <c r="G33" s="5">
        <v>17608</v>
      </c>
      <c r="H33" s="5">
        <v>4008617</v>
      </c>
      <c r="I33" s="6">
        <v>97</v>
      </c>
      <c r="J33" s="5">
        <f>I33*H33</f>
        <v>388835849</v>
      </c>
      <c r="K33" s="7">
        <f>J33/J$206</f>
        <v>5.6039885826648103E-4</v>
      </c>
      <c r="L33" s="8">
        <f>I33-86.67</f>
        <v>10.329999999999998</v>
      </c>
      <c r="M33" s="5">
        <f>L33*H33</f>
        <v>41409013.609999992</v>
      </c>
      <c r="N33" s="9">
        <f>M33/SUM(M$2:M$78)</f>
        <v>9.0069884313748573E-4</v>
      </c>
    </row>
    <row r="34" spans="1:14" x14ac:dyDescent="0.25">
      <c r="A34" s="16" t="s">
        <v>324</v>
      </c>
      <c r="B34" t="s">
        <v>70</v>
      </c>
      <c r="C34" s="4">
        <v>166</v>
      </c>
      <c r="D34" s="4">
        <v>37</v>
      </c>
      <c r="E34" s="4">
        <v>164</v>
      </c>
      <c r="F34" s="4">
        <v>59</v>
      </c>
      <c r="G34" s="5">
        <v>127046</v>
      </c>
      <c r="H34" s="5">
        <v>654768</v>
      </c>
      <c r="I34" s="6">
        <v>97</v>
      </c>
      <c r="J34" s="5">
        <f>I34*H34</f>
        <v>63512496</v>
      </c>
      <c r="K34" s="7">
        <f>J34/J$206</f>
        <v>9.1535619299480903E-5</v>
      </c>
      <c r="L34" s="8">
        <f>I34-86.67</f>
        <v>10.329999999999998</v>
      </c>
      <c r="M34" s="5">
        <f>L34*H34</f>
        <v>6763753.4399999985</v>
      </c>
      <c r="N34" s="9">
        <f>M34/SUM(M$2:M$78)</f>
        <v>1.4712026120815365E-4</v>
      </c>
    </row>
    <row r="35" spans="1:14" x14ac:dyDescent="0.25">
      <c r="A35" s="16" t="s">
        <v>317</v>
      </c>
      <c r="B35" t="s">
        <v>61</v>
      </c>
      <c r="C35" s="4">
        <v>150</v>
      </c>
      <c r="D35" s="4">
        <v>36</v>
      </c>
      <c r="E35" s="4">
        <v>143</v>
      </c>
      <c r="F35" s="4">
        <v>50</v>
      </c>
      <c r="G35" s="5">
        <v>22238</v>
      </c>
      <c r="H35" s="5">
        <v>1830211</v>
      </c>
      <c r="I35" s="6">
        <v>97</v>
      </c>
      <c r="J35" s="5">
        <f>I35*H35</f>
        <v>177530467</v>
      </c>
      <c r="K35" s="7">
        <f>J35/J$206</f>
        <v>2.5586085045958606E-4</v>
      </c>
      <c r="L35" s="8">
        <f>I35-86.67</f>
        <v>10.329999999999998</v>
      </c>
      <c r="M35" s="5">
        <f>L35*H35</f>
        <v>18906079.629999995</v>
      </c>
      <c r="N35" s="9">
        <f>M35/SUM(M$2:M$78)</f>
        <v>4.1123133749058612E-4</v>
      </c>
    </row>
    <row r="36" spans="1:14" x14ac:dyDescent="0.25">
      <c r="A36" s="16" t="s">
        <v>353</v>
      </c>
      <c r="B36" t="s">
        <v>51</v>
      </c>
      <c r="C36" s="4">
        <v>118</v>
      </c>
      <c r="D36" s="4">
        <v>34</v>
      </c>
      <c r="E36" s="4">
        <v>114</v>
      </c>
      <c r="F36" s="4">
        <v>40</v>
      </c>
      <c r="G36" s="5">
        <v>106594</v>
      </c>
      <c r="H36" s="5">
        <v>5474360</v>
      </c>
      <c r="I36" s="6">
        <v>97</v>
      </c>
      <c r="J36" s="5">
        <f>I36*H36</f>
        <v>531012920</v>
      </c>
      <c r="K36" s="7">
        <f>J36/J$206</f>
        <v>7.6530760951712092E-4</v>
      </c>
      <c r="L36" s="8">
        <f>I36-86.67</f>
        <v>10.329999999999998</v>
      </c>
      <c r="M36" s="5">
        <f>L36*H36</f>
        <v>56550138.79999999</v>
      </c>
      <c r="N36" s="9">
        <f>M36/SUM(M$2:M$78)</f>
        <v>1.2300376211840957E-3</v>
      </c>
    </row>
    <row r="37" spans="1:14" x14ac:dyDescent="0.25">
      <c r="A37" s="16" t="s">
        <v>361</v>
      </c>
      <c r="B37" t="s">
        <v>26</v>
      </c>
      <c r="C37" s="4">
        <v>37</v>
      </c>
      <c r="D37" s="4">
        <v>33</v>
      </c>
      <c r="E37" s="4">
        <v>32</v>
      </c>
      <c r="F37" s="4">
        <v>15</v>
      </c>
      <c r="G37" s="5">
        <v>17266</v>
      </c>
      <c r="H37" s="5">
        <v>41026067</v>
      </c>
      <c r="I37" s="6">
        <v>97</v>
      </c>
      <c r="J37" s="5">
        <f>I37*H37</f>
        <v>3979528499</v>
      </c>
      <c r="K37" s="7">
        <f>J37/J$206</f>
        <v>5.7353848237345082E-3</v>
      </c>
      <c r="L37" s="8">
        <f>I37-86.67</f>
        <v>10.329999999999998</v>
      </c>
      <c r="M37" s="5">
        <f>L37*H37</f>
        <v>423799272.10999995</v>
      </c>
      <c r="N37" s="9">
        <f>M37/SUM(M$2:M$78)</f>
        <v>9.2181745188879317E-3</v>
      </c>
    </row>
    <row r="38" spans="1:14" x14ac:dyDescent="0.25">
      <c r="A38" s="16" t="s">
        <v>366</v>
      </c>
      <c r="B38" t="s">
        <v>15</v>
      </c>
      <c r="C38" s="4">
        <v>9</v>
      </c>
      <c r="D38" s="4">
        <v>31</v>
      </c>
      <c r="E38" s="4">
        <v>8</v>
      </c>
      <c r="F38" s="4">
        <v>4</v>
      </c>
      <c r="G38" s="5">
        <v>15482</v>
      </c>
      <c r="H38" s="5">
        <v>144444359</v>
      </c>
      <c r="I38" s="6">
        <v>97</v>
      </c>
      <c r="J38" s="5">
        <f>I38*H38</f>
        <v>14011102823</v>
      </c>
      <c r="K38" s="7">
        <f>J38/J$206</f>
        <v>2.0193112454154064E-2</v>
      </c>
      <c r="L38" s="8">
        <f>I38-86.67</f>
        <v>10.329999999999998</v>
      </c>
      <c r="M38" s="5">
        <f>L38*H38</f>
        <v>1492110228.4699998</v>
      </c>
      <c r="N38" s="9">
        <f>M38/SUM(M$2:M$78)</f>
        <v>3.245529993237959E-2</v>
      </c>
    </row>
    <row r="39" spans="1:14" x14ac:dyDescent="0.25">
      <c r="A39" s="16" t="s">
        <v>234</v>
      </c>
      <c r="B39" t="s">
        <v>41</v>
      </c>
      <c r="C39" s="4">
        <v>96</v>
      </c>
      <c r="D39" s="4">
        <v>39</v>
      </c>
      <c r="E39" s="4">
        <v>88</v>
      </c>
      <c r="F39" s="4">
        <v>30</v>
      </c>
      <c r="G39" s="5">
        <v>7634</v>
      </c>
      <c r="H39" s="5">
        <v>9498238</v>
      </c>
      <c r="I39" s="6">
        <v>96</v>
      </c>
      <c r="J39" s="5">
        <f>I39*H39</f>
        <v>911830848</v>
      </c>
      <c r="K39" s="7">
        <f>J39/J$206</f>
        <v>1.3141508620295892E-3</v>
      </c>
      <c r="L39" s="8">
        <f>I39-86.67</f>
        <v>9.3299999999999983</v>
      </c>
      <c r="M39" s="5">
        <f>L39*H39</f>
        <v>88618560.539999977</v>
      </c>
      <c r="N39" s="9">
        <f>M39/SUM(M$2:M$78)</f>
        <v>1.9275666817528726E-3</v>
      </c>
    </row>
    <row r="40" spans="1:14" x14ac:dyDescent="0.25">
      <c r="A40" s="16" t="s">
        <v>305</v>
      </c>
      <c r="B40" t="s">
        <v>22</v>
      </c>
      <c r="C40" s="4">
        <v>25</v>
      </c>
      <c r="D40" s="4">
        <v>38</v>
      </c>
      <c r="E40" s="4">
        <v>23</v>
      </c>
      <c r="F40" s="4">
        <v>11</v>
      </c>
      <c r="G40" s="5">
        <v>34053</v>
      </c>
      <c r="H40" s="5">
        <v>58870762</v>
      </c>
      <c r="I40" s="6">
        <v>96</v>
      </c>
      <c r="J40" s="5">
        <f>I40*H40</f>
        <v>5651593152</v>
      </c>
      <c r="K40" s="7">
        <f>J40/J$206</f>
        <v>8.1452015237603835E-3</v>
      </c>
      <c r="L40" s="8">
        <f>I40-86.67</f>
        <v>9.3299999999999983</v>
      </c>
      <c r="M40" s="5">
        <f>L40*H40</f>
        <v>549264209.45999992</v>
      </c>
      <c r="N40" s="9">
        <f>M40/SUM(M$2:M$78)</f>
        <v>1.1947196875947214E-2</v>
      </c>
    </row>
    <row r="41" spans="1:14" x14ac:dyDescent="0.25">
      <c r="A41" s="16" t="s">
        <v>323</v>
      </c>
      <c r="B41" t="s">
        <v>58</v>
      </c>
      <c r="C41" s="4">
        <v>140</v>
      </c>
      <c r="D41" s="4">
        <v>40</v>
      </c>
      <c r="E41" s="4">
        <v>136</v>
      </c>
      <c r="F41" s="4">
        <v>47</v>
      </c>
      <c r="G41" s="5">
        <v>25576</v>
      </c>
      <c r="H41" s="5">
        <v>2718352</v>
      </c>
      <c r="I41" s="6">
        <v>96</v>
      </c>
      <c r="J41" s="5">
        <f>I41*H41</f>
        <v>260961792</v>
      </c>
      <c r="K41" s="7">
        <f>J41/J$206</f>
        <v>3.7610392833911486E-4</v>
      </c>
      <c r="L41" s="8">
        <f>I41-86.67</f>
        <v>9.3299999999999983</v>
      </c>
      <c r="M41" s="5">
        <f>L41*H41</f>
        <v>25362224.159999996</v>
      </c>
      <c r="N41" s="9">
        <f>M41/SUM(M$2:M$78)</f>
        <v>5.5166071270021713E-4</v>
      </c>
    </row>
    <row r="42" spans="1:14" x14ac:dyDescent="0.25">
      <c r="A42" s="16" t="s">
        <v>222</v>
      </c>
      <c r="B42" t="s">
        <v>81</v>
      </c>
      <c r="C42" s="4">
        <v>189</v>
      </c>
      <c r="D42" s="4">
        <v>41</v>
      </c>
      <c r="E42" s="4">
        <v>187</v>
      </c>
      <c r="F42" s="4">
        <v>70</v>
      </c>
      <c r="G42" s="5">
        <v>41993</v>
      </c>
      <c r="H42" s="5">
        <v>80088</v>
      </c>
      <c r="I42" s="6">
        <v>95</v>
      </c>
      <c r="J42" s="5">
        <f>I42*H42</f>
        <v>7608360</v>
      </c>
      <c r="K42" s="7">
        <f>J42/J$206</f>
        <v>1.0965337347998392E-5</v>
      </c>
      <c r="L42" s="8">
        <f>I42-86.67</f>
        <v>8.3299999999999983</v>
      </c>
      <c r="M42" s="5">
        <f>L42*H42</f>
        <v>667133.03999999992</v>
      </c>
      <c r="N42" s="9">
        <f>M42/SUM(M$2:M$78)</f>
        <v>1.4510994224737683E-5</v>
      </c>
    </row>
    <row r="43" spans="1:14" x14ac:dyDescent="0.25">
      <c r="A43" s="16" t="s">
        <v>304</v>
      </c>
      <c r="B43" t="s">
        <v>46</v>
      </c>
      <c r="C43" s="4">
        <v>97</v>
      </c>
      <c r="D43" s="4">
        <v>45</v>
      </c>
      <c r="E43" s="4">
        <v>93</v>
      </c>
      <c r="F43" s="4">
        <v>35</v>
      </c>
      <c r="G43" s="5">
        <v>57758</v>
      </c>
      <c r="H43" s="5">
        <v>9174520</v>
      </c>
      <c r="I43" s="6">
        <v>94</v>
      </c>
      <c r="J43" s="5">
        <f>I43*H43</f>
        <v>862404880</v>
      </c>
      <c r="K43" s="7">
        <f>J43/J$206</f>
        <v>1.2429170596238968E-3</v>
      </c>
      <c r="L43" s="8">
        <f>I43-86.67</f>
        <v>7.3299999999999983</v>
      </c>
      <c r="M43" s="5">
        <f>L43*H43</f>
        <v>67249231.599999979</v>
      </c>
      <c r="N43" s="9">
        <f>M43/SUM(M$2:M$78)</f>
        <v>1.4627565310895809E-3</v>
      </c>
    </row>
    <row r="44" spans="1:14" x14ac:dyDescent="0.25">
      <c r="A44" s="16" t="s">
        <v>332</v>
      </c>
      <c r="B44" t="s">
        <v>74</v>
      </c>
      <c r="C44" s="4">
        <v>172</v>
      </c>
      <c r="D44" s="4">
        <v>46</v>
      </c>
      <c r="E44" s="4">
        <v>169</v>
      </c>
      <c r="F44" s="4">
        <v>63</v>
      </c>
      <c r="G44" s="5">
        <v>33313</v>
      </c>
      <c r="H44" s="5">
        <v>535064</v>
      </c>
      <c r="I44" s="6">
        <v>94</v>
      </c>
      <c r="J44" s="5">
        <f>I44*H44</f>
        <v>50296016</v>
      </c>
      <c r="K44" s="7">
        <f>J44/J$206</f>
        <v>7.2487734899547953E-5</v>
      </c>
      <c r="L44" s="8">
        <f>I44-86.67</f>
        <v>7.3299999999999983</v>
      </c>
      <c r="M44" s="5">
        <f>L44*H44</f>
        <v>3922019.1199999992</v>
      </c>
      <c r="N44" s="9">
        <f>M44/SUM(M$2:M$78)</f>
        <v>8.5308916493823721E-5</v>
      </c>
    </row>
    <row r="45" spans="1:14" x14ac:dyDescent="0.25">
      <c r="A45" s="16" t="s">
        <v>362</v>
      </c>
      <c r="B45" t="s">
        <v>43</v>
      </c>
      <c r="C45" s="4">
        <v>92</v>
      </c>
      <c r="D45" s="4">
        <v>44</v>
      </c>
      <c r="E45" s="4">
        <v>83</v>
      </c>
      <c r="F45" s="4">
        <v>32</v>
      </c>
      <c r="G45" s="5">
        <v>24530</v>
      </c>
      <c r="H45" s="5">
        <v>10247605</v>
      </c>
      <c r="I45" s="6">
        <v>94</v>
      </c>
      <c r="J45" s="5">
        <f>I45*H45</f>
        <v>963274870</v>
      </c>
      <c r="K45" s="7">
        <f>J45/J$206</f>
        <v>1.3882931286636406E-3</v>
      </c>
      <c r="L45" s="8">
        <f>I45-86.67</f>
        <v>7.3299999999999983</v>
      </c>
      <c r="M45" s="5">
        <f>L45*H45</f>
        <v>75114944.649999976</v>
      </c>
      <c r="N45" s="9">
        <f>M45/SUM(M$2:M$78)</f>
        <v>1.6338458188304395E-3</v>
      </c>
    </row>
    <row r="46" spans="1:14" x14ac:dyDescent="0.25">
      <c r="A46" s="16" t="s">
        <v>407</v>
      </c>
      <c r="B46" t="s">
        <v>28</v>
      </c>
      <c r="C46" s="4">
        <v>41</v>
      </c>
      <c r="D46" s="4">
        <v>43</v>
      </c>
      <c r="E46" s="4">
        <v>38</v>
      </c>
      <c r="F46" s="4">
        <v>17</v>
      </c>
      <c r="G46" s="5">
        <v>4043</v>
      </c>
      <c r="H46" s="5">
        <v>36744634</v>
      </c>
      <c r="I46" s="6">
        <v>94</v>
      </c>
      <c r="J46" s="5">
        <f>I46*H46</f>
        <v>3453995596</v>
      </c>
      <c r="K46" s="7">
        <f>J46/J$206</f>
        <v>4.9779751363816602E-3</v>
      </c>
      <c r="L46" s="8">
        <f>I46-86.67</f>
        <v>7.3299999999999983</v>
      </c>
      <c r="M46" s="5">
        <f>L46*H46</f>
        <v>269338167.21999991</v>
      </c>
      <c r="N46" s="9">
        <f>M46/SUM(M$2:M$78)</f>
        <v>5.8584485472805408E-3</v>
      </c>
    </row>
    <row r="47" spans="1:14" x14ac:dyDescent="0.25">
      <c r="A47" s="16" t="s">
        <v>415</v>
      </c>
      <c r="B47" t="s">
        <v>20</v>
      </c>
      <c r="C47" s="4">
        <v>16</v>
      </c>
      <c r="D47" s="4">
        <v>42</v>
      </c>
      <c r="E47" s="4">
        <v>13</v>
      </c>
      <c r="F47" s="4">
        <v>9</v>
      </c>
      <c r="G47" s="5">
        <v>4164</v>
      </c>
      <c r="H47" s="5">
        <v>98858950</v>
      </c>
      <c r="I47" s="6">
        <v>94</v>
      </c>
      <c r="J47" s="5">
        <f>I47*H47</f>
        <v>9292741300</v>
      </c>
      <c r="K47" s="7">
        <f>J47/J$206</f>
        <v>1.3392905073127077E-2</v>
      </c>
      <c r="L47" s="8">
        <f>I47-86.67</f>
        <v>7.3299999999999983</v>
      </c>
      <c r="M47" s="5">
        <f>L47*H47</f>
        <v>724636103.49999988</v>
      </c>
      <c r="N47" s="9">
        <f>M47/SUM(M$2:M$78)</f>
        <v>1.5761759173140214E-2</v>
      </c>
    </row>
    <row r="48" spans="1:14" x14ac:dyDescent="0.25">
      <c r="A48" s="16" t="s">
        <v>245</v>
      </c>
      <c r="B48" t="s">
        <v>54</v>
      </c>
      <c r="C48" s="4">
        <v>109</v>
      </c>
      <c r="D48" s="4">
        <v>48</v>
      </c>
      <c r="E48" s="4">
        <v>104</v>
      </c>
      <c r="F48" s="4">
        <v>43</v>
      </c>
      <c r="G48" s="5">
        <v>13129</v>
      </c>
      <c r="H48" s="5">
        <v>6687717</v>
      </c>
      <c r="I48" s="6">
        <v>93</v>
      </c>
      <c r="J48" s="5">
        <f>I48*H48</f>
        <v>621957681</v>
      </c>
      <c r="K48" s="7">
        <f>J48/J$206</f>
        <v>8.9637921816840553E-4</v>
      </c>
      <c r="L48" s="8">
        <f>I48-86.67</f>
        <v>6.3299999999999983</v>
      </c>
      <c r="M48" s="5">
        <f>L48*H48</f>
        <v>42333248.609999992</v>
      </c>
      <c r="N48" s="9">
        <f>M48/SUM(M$2:M$78)</f>
        <v>9.2080213280111936E-4</v>
      </c>
    </row>
    <row r="49" spans="1:14" x14ac:dyDescent="0.25">
      <c r="A49" s="16" t="s">
        <v>265</v>
      </c>
      <c r="B49" t="s">
        <v>67</v>
      </c>
      <c r="C49" s="4">
        <v>157</v>
      </c>
      <c r="D49" s="4">
        <v>49</v>
      </c>
      <c r="E49" s="4">
        <v>155</v>
      </c>
      <c r="F49" s="4">
        <v>56</v>
      </c>
      <c r="G49" s="5"/>
      <c r="H49" s="5">
        <v>1260138</v>
      </c>
      <c r="I49" s="6">
        <v>93</v>
      </c>
      <c r="J49" s="5">
        <f>I49*H49</f>
        <v>117192834</v>
      </c>
      <c r="K49" s="7">
        <f>J49/J$206</f>
        <v>1.6890091420200618E-4</v>
      </c>
      <c r="L49" s="8">
        <f>I49-86.67</f>
        <v>6.3299999999999983</v>
      </c>
      <c r="M49" s="5">
        <f>L49*H49</f>
        <v>7976673.5399999982</v>
      </c>
      <c r="N49" s="9">
        <f>M49/SUM(M$2:M$78)</f>
        <v>1.7350281987466528E-4</v>
      </c>
    </row>
    <row r="50" spans="1:14" x14ac:dyDescent="0.25">
      <c r="A50" s="16" t="s">
        <v>287</v>
      </c>
      <c r="B50" t="s">
        <v>49</v>
      </c>
      <c r="C50" s="4">
        <v>90</v>
      </c>
      <c r="D50" s="4">
        <v>47</v>
      </c>
      <c r="E50" s="4">
        <v>84</v>
      </c>
      <c r="F50" s="4">
        <v>38</v>
      </c>
      <c r="G50" s="5">
        <v>21095</v>
      </c>
      <c r="H50" s="5">
        <v>10341277</v>
      </c>
      <c r="I50" s="6">
        <v>93</v>
      </c>
      <c r="J50" s="5">
        <f>I50*H50</f>
        <v>961738761</v>
      </c>
      <c r="K50" s="7">
        <f>J50/J$206</f>
        <v>1.3860792542691198E-3</v>
      </c>
      <c r="L50" s="8">
        <f>I50-86.67</f>
        <v>6.3299999999999983</v>
      </c>
      <c r="M50" s="5">
        <f>L50*H50</f>
        <v>65460283.409999982</v>
      </c>
      <c r="N50" s="9">
        <f>M50/SUM(M$2:M$78)</f>
        <v>1.4238446270210237E-3</v>
      </c>
    </row>
    <row r="51" spans="1:14" x14ac:dyDescent="0.25">
      <c r="A51" s="16" t="s">
        <v>226</v>
      </c>
      <c r="B51" t="s">
        <v>65</v>
      </c>
      <c r="C51" s="4">
        <v>138</v>
      </c>
      <c r="D51" s="4">
        <v>54</v>
      </c>
      <c r="E51" s="4">
        <v>137</v>
      </c>
      <c r="F51" s="4">
        <v>54</v>
      </c>
      <c r="G51" s="5">
        <v>7014</v>
      </c>
      <c r="H51" s="5">
        <v>2777970</v>
      </c>
      <c r="I51" s="6">
        <v>91</v>
      </c>
      <c r="J51" s="5">
        <f>I51*H51</f>
        <v>252795270</v>
      </c>
      <c r="K51" s="7">
        <f>J51/J$206</f>
        <v>3.6433415552475666E-4</v>
      </c>
      <c r="L51" s="8">
        <f>I51-86.67</f>
        <v>4.3299999999999983</v>
      </c>
      <c r="M51" s="5">
        <f>L51*H51</f>
        <v>12028610.099999996</v>
      </c>
      <c r="N51" s="9">
        <f>M51/SUM(M$2:M$78)</f>
        <v>2.6163760633519413E-4</v>
      </c>
    </row>
    <row r="52" spans="1:14" x14ac:dyDescent="0.25">
      <c r="A52" s="16" t="s">
        <v>288</v>
      </c>
      <c r="B52" t="s">
        <v>85</v>
      </c>
      <c r="C52" s="4">
        <v>191</v>
      </c>
      <c r="D52" s="4">
        <v>55</v>
      </c>
      <c r="E52" s="4">
        <v>191</v>
      </c>
      <c r="F52" s="4">
        <v>74</v>
      </c>
      <c r="G52" s="5"/>
      <c r="H52" s="5">
        <v>56643</v>
      </c>
      <c r="I52" s="6">
        <v>91</v>
      </c>
      <c r="J52" s="5">
        <f>I52*H52</f>
        <v>5154513</v>
      </c>
      <c r="K52" s="7">
        <f>J52/J$206</f>
        <v>7.4287985728387246E-6</v>
      </c>
      <c r="L52" s="8">
        <f>I52-86.67</f>
        <v>4.3299999999999983</v>
      </c>
      <c r="M52" s="5">
        <f>L52*H52</f>
        <v>245264.18999999992</v>
      </c>
      <c r="N52" s="9">
        <f>M52/SUM(M$2:M$78)</f>
        <v>5.3348088480596981E-6</v>
      </c>
    </row>
    <row r="53" spans="1:14" x14ac:dyDescent="0.25">
      <c r="A53" s="16" t="s">
        <v>339</v>
      </c>
      <c r="B53" t="s">
        <v>64</v>
      </c>
      <c r="C53" s="4">
        <v>132</v>
      </c>
      <c r="D53" s="4">
        <v>53</v>
      </c>
      <c r="E53" s="4">
        <v>131</v>
      </c>
      <c r="F53" s="4">
        <v>53</v>
      </c>
      <c r="G53" s="5">
        <v>4406</v>
      </c>
      <c r="H53" s="5">
        <v>3435931</v>
      </c>
      <c r="I53" s="6">
        <v>91</v>
      </c>
      <c r="J53" s="5">
        <f>I53*H53</f>
        <v>312669721</v>
      </c>
      <c r="K53" s="7">
        <f>J53/J$206</f>
        <v>4.5062654360066262E-4</v>
      </c>
      <c r="L53" s="8">
        <f>I53-86.67</f>
        <v>4.3299999999999983</v>
      </c>
      <c r="M53" s="5">
        <f>L53*H53</f>
        <v>14877581.229999995</v>
      </c>
      <c r="N53" s="9">
        <f>M53/SUM(M$2:M$78)</f>
        <v>3.2360636089406647E-4</v>
      </c>
    </row>
    <row r="54" spans="1:14" x14ac:dyDescent="0.25">
      <c r="A54" s="16" t="s">
        <v>340</v>
      </c>
      <c r="B54" t="s">
        <v>63</v>
      </c>
      <c r="C54" s="4">
        <v>131</v>
      </c>
      <c r="D54" s="4">
        <v>52</v>
      </c>
      <c r="E54" s="4">
        <v>130</v>
      </c>
      <c r="F54" s="4">
        <v>52</v>
      </c>
      <c r="G54" s="5">
        <v>4947</v>
      </c>
      <c r="H54" s="5">
        <v>3447157</v>
      </c>
      <c r="I54" s="6">
        <v>91</v>
      </c>
      <c r="J54" s="5">
        <f>I54*H54</f>
        <v>313691287</v>
      </c>
      <c r="K54" s="7">
        <f>J54/J$206</f>
        <v>4.5209884720002504E-4</v>
      </c>
      <c r="L54" s="8">
        <f>I54-86.67</f>
        <v>4.3299999999999983</v>
      </c>
      <c r="M54" s="5">
        <f>L54*H54</f>
        <v>14926189.809999995</v>
      </c>
      <c r="N54" s="9">
        <f>M54/SUM(M$2:M$78)</f>
        <v>3.2466365948574275E-4</v>
      </c>
    </row>
    <row r="55" spans="1:14" x14ac:dyDescent="0.25">
      <c r="A55" s="16" t="s">
        <v>329</v>
      </c>
      <c r="B55" t="s">
        <v>33</v>
      </c>
      <c r="C55" s="4">
        <v>46</v>
      </c>
      <c r="D55" s="4">
        <v>50</v>
      </c>
      <c r="E55" s="4">
        <v>39</v>
      </c>
      <c r="F55" s="4">
        <v>22</v>
      </c>
      <c r="G55" s="5">
        <v>11972</v>
      </c>
      <c r="H55" s="5">
        <v>34308525</v>
      </c>
      <c r="I55" s="6">
        <v>91</v>
      </c>
      <c r="J55" s="5">
        <f>I55*H55</f>
        <v>3122075775</v>
      </c>
      <c r="K55" s="7">
        <f>J55/J$206</f>
        <v>4.4996049212824478E-3</v>
      </c>
      <c r="L55" s="8">
        <f>I55-86.67</f>
        <v>4.3299999999999983</v>
      </c>
      <c r="M55" s="5">
        <f>L55*H55</f>
        <v>148555913.24999994</v>
      </c>
      <c r="N55" s="9">
        <f>M55/SUM(M$2:M$78)</f>
        <v>3.231280524228543E-3</v>
      </c>
    </row>
    <row r="56" spans="1:14" x14ac:dyDescent="0.25">
      <c r="A56" s="16" t="s">
        <v>375</v>
      </c>
      <c r="B56" t="s">
        <v>56</v>
      </c>
      <c r="C56" s="4">
        <v>104</v>
      </c>
      <c r="D56" s="4">
        <v>51</v>
      </c>
      <c r="E56" s="4">
        <v>101</v>
      </c>
      <c r="F56" s="4">
        <v>45</v>
      </c>
      <c r="G56" s="5">
        <v>8794</v>
      </c>
      <c r="H56" s="5">
        <v>7149077</v>
      </c>
      <c r="I56" s="6">
        <v>91</v>
      </c>
      <c r="J56" s="5">
        <f>I56*H56</f>
        <v>650566007</v>
      </c>
      <c r="K56" s="7">
        <f>J56/J$206</f>
        <v>9.3761017274357201E-4</v>
      </c>
      <c r="L56" s="8">
        <f>I56-86.67</f>
        <v>4.3299999999999983</v>
      </c>
      <c r="M56" s="5">
        <f>L56*H56</f>
        <v>30955503.409999989</v>
      </c>
      <c r="N56" s="9">
        <f>M56/SUM(M$2:M$78)</f>
        <v>6.7332166790353765E-4</v>
      </c>
    </row>
    <row r="57" spans="1:14" x14ac:dyDescent="0.25">
      <c r="A57" s="16" t="s">
        <v>238</v>
      </c>
      <c r="B57" t="s">
        <v>86</v>
      </c>
      <c r="C57" s="4">
        <v>190</v>
      </c>
      <c r="D57" s="4">
        <v>57</v>
      </c>
      <c r="E57" s="4">
        <v>190</v>
      </c>
      <c r="F57" s="4">
        <v>75</v>
      </c>
      <c r="G57" s="5"/>
      <c r="H57" s="5">
        <v>64069</v>
      </c>
      <c r="I57" s="6">
        <v>90</v>
      </c>
      <c r="J57" s="5">
        <f>I57*H57</f>
        <v>5766210</v>
      </c>
      <c r="K57" s="7">
        <f>J57/J$206</f>
        <v>8.3103898697487776E-6</v>
      </c>
      <c r="L57" s="8">
        <f>I57-86.67</f>
        <v>3.3299999999999983</v>
      </c>
      <c r="M57" s="5">
        <f>L57*H57</f>
        <v>213349.7699999999</v>
      </c>
      <c r="N57" s="9">
        <f>M57/SUM(M$2:M$78)</f>
        <v>4.6406295216904741E-6</v>
      </c>
    </row>
    <row r="58" spans="1:14" x14ac:dyDescent="0.25">
      <c r="A58" s="16" t="s">
        <v>365</v>
      </c>
      <c r="B58" t="s">
        <v>47</v>
      </c>
      <c r="C58" s="4">
        <v>63</v>
      </c>
      <c r="D58" s="4">
        <v>56</v>
      </c>
      <c r="E58" s="4">
        <v>58</v>
      </c>
      <c r="F58" s="4">
        <v>36</v>
      </c>
      <c r="G58" s="5">
        <v>15324</v>
      </c>
      <c r="H58" s="5">
        <v>19892812</v>
      </c>
      <c r="I58" s="6">
        <v>90</v>
      </c>
      <c r="J58" s="5">
        <f>I58*H58</f>
        <v>1790353080</v>
      </c>
      <c r="K58" s="7">
        <f>J58/J$206</f>
        <v>2.5802966071831451E-3</v>
      </c>
      <c r="L58" s="8">
        <f>I58-86.67</f>
        <v>3.3299999999999983</v>
      </c>
      <c r="M58" s="5">
        <f>L58*H58</f>
        <v>66243063.959999964</v>
      </c>
      <c r="N58" s="9">
        <f>M58/SUM(M$2:M$78)</f>
        <v>1.4408711020405891E-3</v>
      </c>
    </row>
    <row r="59" spans="1:14" x14ac:dyDescent="0.25">
      <c r="A59" s="16" t="s">
        <v>408</v>
      </c>
      <c r="B59" t="s">
        <v>59</v>
      </c>
      <c r="C59" s="4">
        <v>95</v>
      </c>
      <c r="D59" s="4">
        <v>61</v>
      </c>
      <c r="E59" s="4">
        <v>95</v>
      </c>
      <c r="F59" s="4">
        <v>48</v>
      </c>
      <c r="G59" s="5">
        <v>53758</v>
      </c>
      <c r="H59" s="5">
        <v>9516871</v>
      </c>
      <c r="I59" s="6">
        <v>89</v>
      </c>
      <c r="J59" s="5">
        <f>I59*H59</f>
        <v>847001519</v>
      </c>
      <c r="K59" s="7">
        <f>J59/J$206</f>
        <v>1.2207173937750146E-3</v>
      </c>
      <c r="L59" s="8">
        <f>I59-86.67</f>
        <v>2.3299999999999983</v>
      </c>
      <c r="M59" s="5">
        <f>L59*H59</f>
        <v>22174309.429999985</v>
      </c>
      <c r="N59" s="9">
        <f>M59/SUM(M$2:M$78)</f>
        <v>4.8231950268311718E-4</v>
      </c>
    </row>
    <row r="60" spans="1:14" x14ac:dyDescent="0.25">
      <c r="A60" s="16" t="s">
        <v>241</v>
      </c>
      <c r="B60" t="s">
        <v>69</v>
      </c>
      <c r="C60" s="4">
        <v>135</v>
      </c>
      <c r="D60" s="4">
        <v>63</v>
      </c>
      <c r="E60" s="4">
        <v>133</v>
      </c>
      <c r="F60" s="4">
        <v>58</v>
      </c>
      <c r="G60" s="5">
        <v>7585</v>
      </c>
      <c r="H60" s="5">
        <v>3210847</v>
      </c>
      <c r="I60" s="6">
        <v>89</v>
      </c>
      <c r="J60" s="5">
        <f>I60*H60</f>
        <v>285765383</v>
      </c>
      <c r="K60" s="7">
        <f>J60/J$206</f>
        <v>4.118514143619604E-4</v>
      </c>
      <c r="L60" s="8">
        <f>I60-86.67</f>
        <v>2.3299999999999983</v>
      </c>
      <c r="M60" s="5">
        <f>L60*H60</f>
        <v>7481273.5099999942</v>
      </c>
      <c r="N60" s="9">
        <f>M60/SUM(M$2:M$78)</f>
        <v>1.6272723757961821E-4</v>
      </c>
    </row>
    <row r="61" spans="1:14" x14ac:dyDescent="0.25">
      <c r="A61" s="16" t="s">
        <v>255</v>
      </c>
      <c r="B61" t="s">
        <v>52</v>
      </c>
      <c r="C61" s="4">
        <v>64</v>
      </c>
      <c r="D61" s="4">
        <v>60</v>
      </c>
      <c r="E61" s="4">
        <v>60</v>
      </c>
      <c r="F61" s="4">
        <v>41</v>
      </c>
      <c r="G61" s="5">
        <v>15355</v>
      </c>
      <c r="H61" s="5">
        <v>19629590</v>
      </c>
      <c r="I61" s="6">
        <v>89</v>
      </c>
      <c r="J61" s="5">
        <f>I61*H61</f>
        <v>1747033510</v>
      </c>
      <c r="K61" s="7">
        <f>J61/J$206</f>
        <v>2.5178634811454403E-3</v>
      </c>
      <c r="L61" s="8">
        <f>I61-86.67</f>
        <v>2.3299999999999983</v>
      </c>
      <c r="M61" s="5">
        <f>L61*H61</f>
        <v>45736944.699999966</v>
      </c>
      <c r="N61" s="9">
        <f>M61/SUM(M$2:M$78)</f>
        <v>9.9483686252272298E-4</v>
      </c>
    </row>
    <row r="62" spans="1:14" x14ac:dyDescent="0.25">
      <c r="A62" s="16" t="s">
        <v>388</v>
      </c>
      <c r="B62" t="s">
        <v>79</v>
      </c>
      <c r="C62" s="4">
        <v>168</v>
      </c>
      <c r="D62" s="4">
        <v>64</v>
      </c>
      <c r="E62" s="4">
        <v>167</v>
      </c>
      <c r="F62" s="4">
        <v>68</v>
      </c>
      <c r="G62" s="5">
        <v>5858</v>
      </c>
      <c r="H62" s="5">
        <v>623236</v>
      </c>
      <c r="I62" s="6">
        <v>89</v>
      </c>
      <c r="J62" s="5">
        <f>I62*H62</f>
        <v>55468004</v>
      </c>
      <c r="K62" s="7">
        <f>J62/J$206</f>
        <v>7.994171883035559E-5</v>
      </c>
      <c r="L62" s="8">
        <f>I62-86.67</f>
        <v>2.3299999999999983</v>
      </c>
      <c r="M62" s="5">
        <f>L62*H62</f>
        <v>1452139.879999999</v>
      </c>
      <c r="N62" s="9">
        <f>M62/SUM(M$2:M$78)</f>
        <v>3.1585893890356947E-5</v>
      </c>
    </row>
    <row r="63" spans="1:14" x14ac:dyDescent="0.25">
      <c r="A63" s="16" t="s">
        <v>396</v>
      </c>
      <c r="B63" t="s">
        <v>31</v>
      </c>
      <c r="C63" s="4">
        <v>20</v>
      </c>
      <c r="D63" s="4">
        <v>59</v>
      </c>
      <c r="E63" s="4">
        <v>21</v>
      </c>
      <c r="F63" s="4">
        <v>20</v>
      </c>
      <c r="G63" s="5">
        <v>6909</v>
      </c>
      <c r="H63" s="5">
        <v>71801279</v>
      </c>
      <c r="I63" s="6">
        <v>89</v>
      </c>
      <c r="J63" s="5">
        <f>I63*H63</f>
        <v>6390313831</v>
      </c>
      <c r="K63" s="7">
        <f>J63/J$206</f>
        <v>9.2098621669446483E-3</v>
      </c>
      <c r="L63" s="8">
        <f>I63-86.67</f>
        <v>2.3299999999999983</v>
      </c>
      <c r="M63" s="5">
        <f>L63*H63</f>
        <v>167296980.06999987</v>
      </c>
      <c r="N63" s="9">
        <f>M63/SUM(M$2:M$78)</f>
        <v>3.6389226227077939E-3</v>
      </c>
    </row>
    <row r="64" spans="1:14" x14ac:dyDescent="0.25">
      <c r="A64" s="16" t="s">
        <v>402</v>
      </c>
      <c r="B64" t="s">
        <v>30</v>
      </c>
      <c r="C64" s="4">
        <v>18</v>
      </c>
      <c r="D64" s="4">
        <v>58</v>
      </c>
      <c r="E64" s="4">
        <v>18</v>
      </c>
      <c r="F64" s="4">
        <v>19</v>
      </c>
      <c r="G64" s="5">
        <v>10616</v>
      </c>
      <c r="H64" s="5">
        <v>85816199</v>
      </c>
      <c r="I64" s="6">
        <v>89</v>
      </c>
      <c r="J64" s="5">
        <f>I64*H64</f>
        <v>7637641711</v>
      </c>
      <c r="K64" s="7">
        <f>J64/J$206</f>
        <v>1.1007538799985627E-2</v>
      </c>
      <c r="L64" s="8">
        <f>I64-86.67</f>
        <v>2.3299999999999983</v>
      </c>
      <c r="M64" s="5">
        <f>L64*H64</f>
        <v>199951743.66999987</v>
      </c>
      <c r="N64" s="9">
        <f>M64/SUM(M$2:M$78)</f>
        <v>4.3492053663263296E-3</v>
      </c>
    </row>
    <row r="65" spans="1:14" x14ac:dyDescent="0.25">
      <c r="A65" s="16" t="s">
        <v>410</v>
      </c>
      <c r="B65" t="s">
        <v>68</v>
      </c>
      <c r="C65" s="4">
        <v>133</v>
      </c>
      <c r="D65" s="4">
        <v>62</v>
      </c>
      <c r="E65" s="4">
        <v>132</v>
      </c>
      <c r="F65" s="4">
        <v>57</v>
      </c>
      <c r="G65" s="5">
        <v>20795</v>
      </c>
      <c r="H65" s="5">
        <v>3423108</v>
      </c>
      <c r="I65" s="6">
        <v>89</v>
      </c>
      <c r="J65" s="5">
        <f>I65*H65</f>
        <v>304656612</v>
      </c>
      <c r="K65" s="7">
        <f>J65/J$206</f>
        <v>4.3907787300788279E-4</v>
      </c>
      <c r="L65" s="8">
        <f>I65-86.67</f>
        <v>2.3299999999999983</v>
      </c>
      <c r="M65" s="5">
        <f>L65*H65</f>
        <v>7975841.6399999941</v>
      </c>
      <c r="N65" s="9">
        <f>M65/SUM(M$2:M$78)</f>
        <v>1.7348472498898007E-4</v>
      </c>
    </row>
    <row r="66" spans="1:14" x14ac:dyDescent="0.25">
      <c r="A66" s="16" t="s">
        <v>244</v>
      </c>
      <c r="B66" t="s">
        <v>82</v>
      </c>
      <c r="C66" s="4">
        <v>174</v>
      </c>
      <c r="D66" s="4">
        <v>67</v>
      </c>
      <c r="E66" s="4">
        <v>174</v>
      </c>
      <c r="F66" s="4">
        <v>71</v>
      </c>
      <c r="G66" s="5">
        <v>37152</v>
      </c>
      <c r="H66" s="5">
        <v>452524</v>
      </c>
      <c r="I66" s="6">
        <v>88</v>
      </c>
      <c r="J66" s="5">
        <f>I66*H66</f>
        <v>39822112</v>
      </c>
      <c r="K66" s="7">
        <f>J66/J$206</f>
        <v>5.7392511919753396E-5</v>
      </c>
      <c r="L66" s="8">
        <f>I66-86.67</f>
        <v>1.3299999999999983</v>
      </c>
      <c r="M66" s="5">
        <f>L66*H66</f>
        <v>601856.91999999923</v>
      </c>
      <c r="N66" s="9">
        <f>M66/SUM(M$2:M$78)</f>
        <v>1.3091155386695282E-5</v>
      </c>
    </row>
    <row r="67" spans="1:14" x14ac:dyDescent="0.25">
      <c r="A67" s="16" t="s">
        <v>261</v>
      </c>
      <c r="B67" t="s">
        <v>88</v>
      </c>
      <c r="C67" s="4">
        <v>197</v>
      </c>
      <c r="D67" s="4">
        <v>68</v>
      </c>
      <c r="E67" s="4">
        <v>197</v>
      </c>
      <c r="F67" s="4">
        <v>77</v>
      </c>
      <c r="G67" s="5"/>
      <c r="H67" s="5">
        <v>17044</v>
      </c>
      <c r="I67" s="6">
        <v>88</v>
      </c>
      <c r="J67" s="5">
        <f>I67*H67</f>
        <v>1499872</v>
      </c>
      <c r="K67" s="7">
        <f>J67/J$206</f>
        <v>2.1616488256098613E-6</v>
      </c>
      <c r="L67" s="8">
        <f>I67-86.67</f>
        <v>1.3299999999999983</v>
      </c>
      <c r="M67" s="5">
        <f>L67*H67</f>
        <v>22668.519999999971</v>
      </c>
      <c r="N67" s="9">
        <f>M67/SUM(M$2:M$78)</f>
        <v>4.9306921270658441E-7</v>
      </c>
    </row>
    <row r="68" spans="1:14" x14ac:dyDescent="0.25">
      <c r="A68" s="16" t="s">
        <v>336</v>
      </c>
      <c r="B68" t="s">
        <v>77</v>
      </c>
      <c r="C68" s="4">
        <v>156</v>
      </c>
      <c r="D68" s="4">
        <v>66</v>
      </c>
      <c r="E68" s="4">
        <v>156</v>
      </c>
      <c r="F68" s="4">
        <v>66</v>
      </c>
      <c r="G68" s="5">
        <v>9926</v>
      </c>
      <c r="H68" s="5">
        <v>1300557</v>
      </c>
      <c r="I68" s="6">
        <v>88</v>
      </c>
      <c r="J68" s="5">
        <f>I68*H68</f>
        <v>114449016</v>
      </c>
      <c r="K68" s="7">
        <f>J68/J$206</f>
        <v>1.6494646278389372E-4</v>
      </c>
      <c r="L68" s="8">
        <f>I68-86.67</f>
        <v>1.3299999999999983</v>
      </c>
      <c r="M68" s="5">
        <f>L68*H68</f>
        <v>1729740.8099999977</v>
      </c>
      <c r="N68" s="9">
        <f>M68/SUM(M$2:M$78)</f>
        <v>3.7624068063250244E-5</v>
      </c>
    </row>
    <row r="69" spans="1:14" x14ac:dyDescent="0.25">
      <c r="A69" s="16" t="s">
        <v>400</v>
      </c>
      <c r="B69" t="s">
        <v>76</v>
      </c>
      <c r="C69" s="4">
        <v>152</v>
      </c>
      <c r="D69" s="4">
        <v>65</v>
      </c>
      <c r="E69" s="4">
        <v>151</v>
      </c>
      <c r="F69" s="4">
        <v>65</v>
      </c>
      <c r="G69" s="5">
        <v>18222</v>
      </c>
      <c r="H69" s="5">
        <v>1534937</v>
      </c>
      <c r="I69" s="6">
        <v>88</v>
      </c>
      <c r="J69" s="5">
        <f>I69*H69</f>
        <v>135074456</v>
      </c>
      <c r="K69" s="7">
        <f>J69/J$206</f>
        <v>1.9467230482487233E-4</v>
      </c>
      <c r="L69" s="8">
        <f>I69-86.67</f>
        <v>1.3299999999999983</v>
      </c>
      <c r="M69" s="5">
        <f>L69*H69</f>
        <v>2041466.2099999974</v>
      </c>
      <c r="N69" s="9">
        <f>M69/SUM(M$2:M$78)</f>
        <v>4.4404492967860039E-5</v>
      </c>
    </row>
    <row r="70" spans="1:14" x14ac:dyDescent="0.25">
      <c r="A70" s="16" t="s">
        <v>225</v>
      </c>
      <c r="B70" t="s">
        <v>62</v>
      </c>
      <c r="C70" s="4">
        <v>33</v>
      </c>
      <c r="D70" s="4">
        <v>70</v>
      </c>
      <c r="E70" s="4">
        <v>31</v>
      </c>
      <c r="F70" s="4">
        <v>51</v>
      </c>
      <c r="G70" s="5">
        <v>13904</v>
      </c>
      <c r="H70" s="5">
        <v>45773884</v>
      </c>
      <c r="I70" s="6">
        <v>87</v>
      </c>
      <c r="J70" s="5">
        <f>I70*H70</f>
        <v>3982327908</v>
      </c>
      <c r="K70" s="7">
        <f>J70/J$206</f>
        <v>5.7394193941360172E-3</v>
      </c>
      <c r="L70" s="8">
        <f>I70-86.67</f>
        <v>0.32999999999999829</v>
      </c>
      <c r="M70" s="5">
        <f>L70*H70</f>
        <v>15105381.719999922</v>
      </c>
      <c r="N70" s="9">
        <f>M70/SUM(M$2:M$78)</f>
        <v>3.2856131200064239E-4</v>
      </c>
    </row>
    <row r="71" spans="1:14" x14ac:dyDescent="0.25">
      <c r="A71" s="16" t="s">
        <v>231</v>
      </c>
      <c r="B71" t="s">
        <v>84</v>
      </c>
      <c r="C71" s="4">
        <v>153</v>
      </c>
      <c r="D71" s="4">
        <v>76</v>
      </c>
      <c r="E71" s="4">
        <v>153</v>
      </c>
      <c r="F71" s="4">
        <v>73</v>
      </c>
      <c r="G71" s="5">
        <v>30152</v>
      </c>
      <c r="H71" s="5">
        <v>1485509</v>
      </c>
      <c r="I71" s="6">
        <v>87</v>
      </c>
      <c r="J71" s="5">
        <f>I71*H71</f>
        <v>129239283</v>
      </c>
      <c r="K71" s="7">
        <f>J71/J$206</f>
        <v>1.8626252394845063E-4</v>
      </c>
      <c r="L71" s="8">
        <f>I71-86.67</f>
        <v>0.32999999999999829</v>
      </c>
      <c r="M71" s="5">
        <f>L71*H71</f>
        <v>490217.96999999747</v>
      </c>
      <c r="N71" s="9">
        <f>M71/SUM(M$2:M$78)</f>
        <v>1.066286588284189E-5</v>
      </c>
    </row>
    <row r="72" spans="1:14" x14ac:dyDescent="0.25">
      <c r="A72" s="16" t="s">
        <v>262</v>
      </c>
      <c r="B72" t="s">
        <v>78</v>
      </c>
      <c r="C72" s="4">
        <v>122</v>
      </c>
      <c r="D72" s="4">
        <v>74</v>
      </c>
      <c r="E72" s="4">
        <v>119</v>
      </c>
      <c r="F72" s="4">
        <v>67</v>
      </c>
      <c r="G72" s="5">
        <v>13199</v>
      </c>
      <c r="H72" s="5">
        <v>5212173</v>
      </c>
      <c r="I72" s="6">
        <v>87</v>
      </c>
      <c r="J72" s="5">
        <f>I72*H72</f>
        <v>453459051</v>
      </c>
      <c r="K72" s="7">
        <f>J72/J$206</f>
        <v>6.5353525171235431E-4</v>
      </c>
      <c r="L72" s="8">
        <f>I72-86.67</f>
        <v>0.32999999999999829</v>
      </c>
      <c r="M72" s="5">
        <f>L72*H72</f>
        <v>1720017.089999991</v>
      </c>
      <c r="N72" s="9">
        <f>M72/SUM(M$2:M$78)</f>
        <v>3.741256475535972E-5</v>
      </c>
    </row>
    <row r="73" spans="1:14" x14ac:dyDescent="0.25">
      <c r="A73" s="16" t="s">
        <v>284</v>
      </c>
      <c r="B73" t="s">
        <v>80</v>
      </c>
      <c r="C73" s="4">
        <v>130</v>
      </c>
      <c r="D73" s="4">
        <v>75</v>
      </c>
      <c r="E73" s="4">
        <v>129</v>
      </c>
      <c r="F73" s="4">
        <v>69</v>
      </c>
      <c r="G73" s="5">
        <v>6571</v>
      </c>
      <c r="H73" s="5">
        <v>3728282</v>
      </c>
      <c r="I73" s="6">
        <v>87</v>
      </c>
      <c r="J73" s="5">
        <f>I73*H73</f>
        <v>324360534</v>
      </c>
      <c r="K73" s="7">
        <f>J73/J$206</f>
        <v>4.6747560284830141E-4</v>
      </c>
      <c r="L73" s="8">
        <f>I73-86.67</f>
        <v>0.32999999999999829</v>
      </c>
      <c r="M73" s="5">
        <f>L73*H73</f>
        <v>1230333.0599999935</v>
      </c>
      <c r="N73" s="9">
        <f>M73/SUM(M$2:M$78)</f>
        <v>2.6761312748299423E-5</v>
      </c>
    </row>
    <row r="74" spans="1:14" x14ac:dyDescent="0.25">
      <c r="A74" s="16" t="s">
        <v>309</v>
      </c>
      <c r="B74" t="s">
        <v>75</v>
      </c>
      <c r="C74" s="4">
        <v>82</v>
      </c>
      <c r="D74" s="4">
        <v>73</v>
      </c>
      <c r="E74" s="4">
        <v>81</v>
      </c>
      <c r="F74" s="4">
        <v>64</v>
      </c>
      <c r="G74" s="5">
        <v>4205</v>
      </c>
      <c r="H74" s="5">
        <v>11337052</v>
      </c>
      <c r="I74" s="6">
        <v>87</v>
      </c>
      <c r="J74" s="5">
        <f>I74*H74</f>
        <v>986323524</v>
      </c>
      <c r="K74" s="7">
        <f>J74/J$206</f>
        <v>1.4215113605200844E-3</v>
      </c>
      <c r="L74" s="8">
        <f>I74-86.67</f>
        <v>0.32999999999999829</v>
      </c>
      <c r="M74" s="5">
        <f>L74*H74</f>
        <v>3741227.1599999806</v>
      </c>
      <c r="N74" s="9">
        <f>M74/SUM(M$2:M$78)</f>
        <v>8.1376460851334065E-5</v>
      </c>
    </row>
    <row r="75" spans="1:14" x14ac:dyDescent="0.25">
      <c r="A75" s="16" t="s">
        <v>310</v>
      </c>
      <c r="B75" t="s">
        <v>71</v>
      </c>
      <c r="C75" s="4">
        <v>65</v>
      </c>
      <c r="D75" s="4">
        <v>71</v>
      </c>
      <c r="E75" s="4">
        <v>62</v>
      </c>
      <c r="F75" s="4">
        <v>60</v>
      </c>
      <c r="G75" s="5">
        <v>11373</v>
      </c>
      <c r="H75" s="5">
        <v>19606633</v>
      </c>
      <c r="I75" s="6">
        <v>87</v>
      </c>
      <c r="J75" s="5">
        <f>I75*H75</f>
        <v>1705777071</v>
      </c>
      <c r="K75" s="7">
        <f>J75/J$206</f>
        <v>2.4584037853092656E-3</v>
      </c>
      <c r="L75" s="8">
        <f>I75-86.67</f>
        <v>0.32999999999999829</v>
      </c>
      <c r="M75" s="5">
        <f>L75*H75</f>
        <v>6470188.8899999661</v>
      </c>
      <c r="N75" s="9">
        <f>M75/SUM(M$2:M$78)</f>
        <v>1.4073485794640215E-4</v>
      </c>
    </row>
    <row r="76" spans="1:14" x14ac:dyDescent="0.25">
      <c r="A76" s="16" t="s">
        <v>248</v>
      </c>
      <c r="B76" t="s">
        <v>72</v>
      </c>
      <c r="C76" s="4">
        <v>72</v>
      </c>
      <c r="D76" s="4">
        <v>72</v>
      </c>
      <c r="E76" s="4">
        <v>66</v>
      </c>
      <c r="F76" s="4">
        <v>61</v>
      </c>
      <c r="G76" s="5">
        <v>1787</v>
      </c>
      <c r="H76" s="5">
        <v>16944826</v>
      </c>
      <c r="I76" s="6">
        <v>87</v>
      </c>
      <c r="J76" s="5">
        <f>I76*H76</f>
        <v>1474199862</v>
      </c>
      <c r="K76" s="7">
        <f>J76/J$206</f>
        <v>2.1246495703676847E-3</v>
      </c>
      <c r="L76" s="8">
        <f>I76-86.67</f>
        <v>0.32999999999999829</v>
      </c>
      <c r="M76" s="5">
        <f>L76*H76</f>
        <v>5591792.5799999712</v>
      </c>
      <c r="N76" s="9">
        <f>M76/SUM(M$2:M$78)</f>
        <v>1.2162861823529324E-4</v>
      </c>
    </row>
    <row r="77" spans="1:14" x14ac:dyDescent="0.25">
      <c r="A77" s="16" t="s">
        <v>337</v>
      </c>
      <c r="B77" t="s">
        <v>53</v>
      </c>
      <c r="C77" s="4">
        <v>10</v>
      </c>
      <c r="D77" s="4">
        <v>69</v>
      </c>
      <c r="E77" s="4">
        <v>11</v>
      </c>
      <c r="F77" s="4">
        <v>42</v>
      </c>
      <c r="G77" s="5">
        <v>11091</v>
      </c>
      <c r="H77" s="5">
        <v>128455567</v>
      </c>
      <c r="I77" s="6">
        <v>87</v>
      </c>
      <c r="J77" s="5">
        <f>I77*H77</f>
        <v>11175634329</v>
      </c>
      <c r="K77" s="7">
        <f>J77/J$206</f>
        <v>1.6106572309322463E-2</v>
      </c>
      <c r="L77" s="8">
        <f>I77-86.67</f>
        <v>0.32999999999999829</v>
      </c>
      <c r="M77" s="5">
        <f>L77*H77</f>
        <v>42390337.109999783</v>
      </c>
      <c r="N77" s="9">
        <f>M77/SUM(M$2:M$78)</f>
        <v>9.2204388046481759E-4</v>
      </c>
    </row>
    <row r="78" spans="1:14" x14ac:dyDescent="0.25">
      <c r="A78" s="16" t="s">
        <v>371</v>
      </c>
      <c r="B78" t="s">
        <v>87</v>
      </c>
      <c r="C78" s="4">
        <v>182</v>
      </c>
      <c r="D78" s="4">
        <v>77</v>
      </c>
      <c r="E78" s="4">
        <v>181</v>
      </c>
      <c r="F78" s="4">
        <v>76</v>
      </c>
      <c r="G78" s="5">
        <v>3743</v>
      </c>
      <c r="H78" s="5">
        <v>225681</v>
      </c>
      <c r="I78" s="6">
        <v>87</v>
      </c>
      <c r="J78" s="5">
        <f>I78*H78</f>
        <v>19634247</v>
      </c>
      <c r="K78" s="7">
        <f>J78/J$206</f>
        <v>2.8297312683538292E-5</v>
      </c>
      <c r="L78" s="8">
        <f>I78-86.67</f>
        <v>0.32999999999999829</v>
      </c>
      <c r="M78" s="5">
        <f>L78*H78</f>
        <v>74474.729999999618</v>
      </c>
      <c r="N78" s="9">
        <f>M78/SUM(M$2:M$78)</f>
        <v>1.6199203339095494E-6</v>
      </c>
    </row>
    <row r="79" spans="1:14" x14ac:dyDescent="0.25">
      <c r="A79" s="16" t="s">
        <v>301</v>
      </c>
      <c r="B79" t="s">
        <v>153</v>
      </c>
      <c r="C79" s="4">
        <v>17</v>
      </c>
      <c r="D79" s="4">
        <v>78</v>
      </c>
      <c r="E79" s="4">
        <v>17</v>
      </c>
      <c r="F79" s="4">
        <v>142</v>
      </c>
      <c r="G79" s="5">
        <v>4388</v>
      </c>
      <c r="H79" s="5">
        <v>89172767</v>
      </c>
      <c r="I79" s="6">
        <v>86</v>
      </c>
      <c r="J79" s="5">
        <f>I79*H79</f>
        <v>7668857962</v>
      </c>
      <c r="K79" s="7">
        <f>J79/J$206</f>
        <v>1.1052528353970295E-2</v>
      </c>
      <c r="L79" s="8">
        <f>I79-86.67</f>
        <v>-0.67000000000000171</v>
      </c>
      <c r="M79" s="5">
        <f>L79*H79</f>
        <v>-59745753.89000015</v>
      </c>
      <c r="N79" s="9">
        <f>M79/SUM(M$2:M$78)</f>
        <v>-1.2995463238492748E-3</v>
      </c>
    </row>
    <row r="80" spans="1:14" x14ac:dyDescent="0.25">
      <c r="A80" s="16" t="s">
        <v>302</v>
      </c>
      <c r="B80" t="s">
        <v>141</v>
      </c>
      <c r="C80" s="4">
        <v>35</v>
      </c>
      <c r="D80" s="4">
        <v>79</v>
      </c>
      <c r="E80" s="4">
        <v>34</v>
      </c>
      <c r="F80" s="4">
        <v>130</v>
      </c>
      <c r="G80" s="5">
        <v>5937</v>
      </c>
      <c r="H80" s="5">
        <v>45504560</v>
      </c>
      <c r="I80" s="6">
        <v>86</v>
      </c>
      <c r="J80" s="5">
        <f>I80*H80</f>
        <v>3913392160</v>
      </c>
      <c r="K80" s="7">
        <f>J80/J$206</f>
        <v>5.6400676636505238E-3</v>
      </c>
      <c r="L80" s="8">
        <f>I80-86.67</f>
        <v>-0.67000000000000171</v>
      </c>
      <c r="M80" s="5">
        <f>L80*H80</f>
        <v>-30488055.200000077</v>
      </c>
      <c r="N80" s="9">
        <f>M80/SUM(M$2:M$78)</f>
        <v>-6.6315407333248678E-4</v>
      </c>
    </row>
    <row r="81" spans="1:14" x14ac:dyDescent="0.25">
      <c r="A81" s="16" t="s">
        <v>341</v>
      </c>
      <c r="B81" t="s">
        <v>100</v>
      </c>
      <c r="C81" s="4">
        <v>167</v>
      </c>
      <c r="D81" s="4">
        <v>80</v>
      </c>
      <c r="E81" s="4">
        <v>168</v>
      </c>
      <c r="F81" s="4">
        <v>89</v>
      </c>
      <c r="G81" s="5">
        <v>9721</v>
      </c>
      <c r="H81" s="5">
        <v>626485</v>
      </c>
      <c r="I81" s="6">
        <v>86</v>
      </c>
      <c r="J81" s="5">
        <f>I81*H81</f>
        <v>53877710</v>
      </c>
      <c r="K81" s="7">
        <f>J81/J$206</f>
        <v>7.7649751810853645E-5</v>
      </c>
      <c r="L81" s="8">
        <f>I81-86.67</f>
        <v>-0.67000000000000171</v>
      </c>
      <c r="M81" s="5">
        <f>L81*H81</f>
        <v>-419744.95000000106</v>
      </c>
      <c r="N81" s="9">
        <f>M81/SUM(M$2:M$78)</f>
        <v>-9.1299878436733148E-6</v>
      </c>
    </row>
    <row r="82" spans="1:14" x14ac:dyDescent="0.25">
      <c r="A82" s="16" t="s">
        <v>229</v>
      </c>
      <c r="B82" t="s">
        <v>131</v>
      </c>
      <c r="C82" s="4">
        <v>89</v>
      </c>
      <c r="D82" s="4">
        <v>82</v>
      </c>
      <c r="E82" s="4">
        <v>91</v>
      </c>
      <c r="F82" s="4">
        <v>120</v>
      </c>
      <c r="G82" s="5">
        <v>7600</v>
      </c>
      <c r="H82" s="5">
        <v>10412651</v>
      </c>
      <c r="I82" s="6">
        <v>85</v>
      </c>
      <c r="J82" s="5">
        <f>I82*H82</f>
        <v>885075335</v>
      </c>
      <c r="K82" s="7">
        <f>J82/J$206</f>
        <v>1.2755902226850055E-3</v>
      </c>
      <c r="L82" s="8">
        <f>I82-86.67</f>
        <v>-1.6700000000000017</v>
      </c>
      <c r="M82" s="5">
        <f>L82*H82</f>
        <v>-17389127.170000017</v>
      </c>
      <c r="N82" s="9">
        <f>M82/SUM(M$2:M$78)</f>
        <v>-3.7823568734820774E-4</v>
      </c>
    </row>
    <row r="83" spans="1:14" x14ac:dyDescent="0.25">
      <c r="A83" s="16" t="s">
        <v>326</v>
      </c>
      <c r="B83" t="s">
        <v>114</v>
      </c>
      <c r="C83" s="4">
        <v>148</v>
      </c>
      <c r="D83" s="4">
        <v>83</v>
      </c>
      <c r="E83" s="4">
        <v>144</v>
      </c>
      <c r="F83" s="4">
        <v>103</v>
      </c>
      <c r="G83" s="5">
        <v>6478</v>
      </c>
      <c r="H83" s="5">
        <v>2085679</v>
      </c>
      <c r="I83" s="6">
        <v>85</v>
      </c>
      <c r="J83" s="5">
        <f>I83*H83</f>
        <v>177282715</v>
      </c>
      <c r="K83" s="7">
        <f>J83/J$206</f>
        <v>2.5550378477675277E-4</v>
      </c>
      <c r="L83" s="8">
        <f>I83-86.67</f>
        <v>-1.6700000000000017</v>
      </c>
      <c r="M83" s="5">
        <f>L83*H83</f>
        <v>-3483083.9300000034</v>
      </c>
      <c r="N83" s="9">
        <f>M83/SUM(M$2:M$78)</f>
        <v>-7.5761516462303651E-5</v>
      </c>
    </row>
    <row r="84" spans="1:14" x14ac:dyDescent="0.25">
      <c r="A84" s="16" t="s">
        <v>344</v>
      </c>
      <c r="B84" t="s">
        <v>163</v>
      </c>
      <c r="C84" s="4">
        <v>27</v>
      </c>
      <c r="D84" s="4">
        <v>81</v>
      </c>
      <c r="E84" s="4">
        <v>26</v>
      </c>
      <c r="F84" s="4">
        <v>152</v>
      </c>
      <c r="G84" s="5">
        <v>1096</v>
      </c>
      <c r="H84" s="5">
        <v>54577997</v>
      </c>
      <c r="I84" s="6">
        <v>85</v>
      </c>
      <c r="J84" s="5">
        <f>I84*H84</f>
        <v>4639129745</v>
      </c>
      <c r="K84" s="7">
        <f>J84/J$206</f>
        <v>6.6860167835195439E-3</v>
      </c>
      <c r="L84" s="8">
        <f>I84-86.67</f>
        <v>-1.6700000000000017</v>
      </c>
      <c r="M84" s="5">
        <f>L84*H84</f>
        <v>-91145254.990000099</v>
      </c>
      <c r="N84" s="9">
        <f>M84/SUM(M$2:M$78)</f>
        <v>-1.9825255076140959E-3</v>
      </c>
    </row>
    <row r="85" spans="1:14" x14ac:dyDescent="0.25">
      <c r="A85" s="16" t="s">
        <v>347</v>
      </c>
      <c r="B85" t="s">
        <v>101</v>
      </c>
      <c r="C85" s="4">
        <v>179</v>
      </c>
      <c r="D85" s="4">
        <v>84</v>
      </c>
      <c r="E85" s="4">
        <v>179</v>
      </c>
      <c r="F85" s="4">
        <v>90</v>
      </c>
      <c r="G85" s="5"/>
      <c r="H85" s="5">
        <v>292991</v>
      </c>
      <c r="I85" s="6">
        <v>85</v>
      </c>
      <c r="J85" s="5">
        <f>I85*H85</f>
        <v>24904235</v>
      </c>
      <c r="K85" s="7">
        <f>J85/J$206</f>
        <v>3.5892536390079957E-5</v>
      </c>
      <c r="L85" s="8">
        <f>I85-86.67</f>
        <v>-1.6700000000000017</v>
      </c>
      <c r="M85" s="5">
        <f>L85*H85</f>
        <v>-489294.9700000005</v>
      </c>
      <c r="N85" s="9">
        <f>M85/SUM(M$2:M$78)</f>
        <v>-1.0642789456002966E-5</v>
      </c>
    </row>
    <row r="86" spans="1:14" x14ac:dyDescent="0.25">
      <c r="A86" s="16" t="s">
        <v>399</v>
      </c>
      <c r="B86" t="s">
        <v>98</v>
      </c>
      <c r="C86" s="4">
        <v>186</v>
      </c>
      <c r="D86" s="4">
        <v>85</v>
      </c>
      <c r="E86" s="4">
        <v>186</v>
      </c>
      <c r="F86" s="4">
        <v>87</v>
      </c>
      <c r="G86" s="5"/>
      <c r="H86" s="5">
        <v>107773</v>
      </c>
      <c r="I86" s="6">
        <v>85</v>
      </c>
      <c r="J86" s="5">
        <f>I86*H86</f>
        <v>9160705</v>
      </c>
      <c r="K86" s="7">
        <f>J86/J$206</f>
        <v>1.3202611426180624E-5</v>
      </c>
      <c r="L86" s="8">
        <f>I86-86.67</f>
        <v>-1.6700000000000017</v>
      </c>
      <c r="M86" s="5">
        <f>L86*H86</f>
        <v>-179980.91000000018</v>
      </c>
      <c r="N86" s="9">
        <f>M86/SUM(M$2:M$78)</f>
        <v>-3.9148142708882103E-6</v>
      </c>
    </row>
    <row r="87" spans="1:14" x14ac:dyDescent="0.25">
      <c r="A87" s="16" t="s">
        <v>230</v>
      </c>
      <c r="B87" t="s">
        <v>104</v>
      </c>
      <c r="C87" s="4">
        <v>175</v>
      </c>
      <c r="D87" s="4">
        <v>91</v>
      </c>
      <c r="E87" s="4">
        <v>176</v>
      </c>
      <c r="F87" s="4">
        <v>93</v>
      </c>
      <c r="G87" s="5">
        <v>31458</v>
      </c>
      <c r="H87" s="5">
        <v>412623</v>
      </c>
      <c r="I87" s="6">
        <v>84</v>
      </c>
      <c r="J87" s="5">
        <f>I87*H87</f>
        <v>34660332</v>
      </c>
      <c r="K87" s="7">
        <f>J87/J$206</f>
        <v>4.9953239985177334E-5</v>
      </c>
      <c r="L87" s="8">
        <f>I87-86.67</f>
        <v>-2.6700000000000017</v>
      </c>
      <c r="M87" s="5">
        <f>L87*H87</f>
        <v>-1101703.4100000006</v>
      </c>
      <c r="N87" s="9">
        <f>M87/SUM(M$2:M$78)</f>
        <v>-2.3963453856046194E-5</v>
      </c>
    </row>
    <row r="88" spans="1:14" x14ac:dyDescent="0.25">
      <c r="A88" s="16" t="s">
        <v>243</v>
      </c>
      <c r="B88" t="s">
        <v>197</v>
      </c>
      <c r="C88" s="4">
        <v>7</v>
      </c>
      <c r="D88" s="4">
        <v>86</v>
      </c>
      <c r="E88" s="4">
        <v>6</v>
      </c>
      <c r="F88" s="4">
        <v>186</v>
      </c>
      <c r="G88" s="5">
        <v>8918</v>
      </c>
      <c r="H88" s="5">
        <v>216422446</v>
      </c>
      <c r="I88" s="6">
        <v>84</v>
      </c>
      <c r="J88" s="5">
        <f>I88*H88</f>
        <v>18179485464</v>
      </c>
      <c r="K88" s="7">
        <f>J88/J$206</f>
        <v>2.620067806015923E-2</v>
      </c>
      <c r="L88" s="8">
        <f>I88-86.67</f>
        <v>-2.6700000000000017</v>
      </c>
      <c r="M88" s="5">
        <f>L88*H88</f>
        <v>-577847930.82000041</v>
      </c>
      <c r="N88" s="9">
        <f>M88/SUM(M$2:M$78)</f>
        <v>-1.2568929260205201E-2</v>
      </c>
    </row>
    <row r="89" spans="1:14" x14ac:dyDescent="0.25">
      <c r="A89" s="16" t="s">
        <v>264</v>
      </c>
      <c r="B89" t="s">
        <v>139</v>
      </c>
      <c r="C89" s="4">
        <v>84</v>
      </c>
      <c r="D89" s="4">
        <v>87</v>
      </c>
      <c r="E89" s="4">
        <v>86</v>
      </c>
      <c r="F89" s="4">
        <v>128</v>
      </c>
      <c r="G89" s="5">
        <v>22724</v>
      </c>
      <c r="H89" s="5">
        <v>11194449</v>
      </c>
      <c r="I89" s="6">
        <v>84</v>
      </c>
      <c r="J89" s="5">
        <f>I89*H89</f>
        <v>940333716</v>
      </c>
      <c r="K89" s="7">
        <f>J89/J$206</f>
        <v>1.3552298281938439E-3</v>
      </c>
      <c r="L89" s="8">
        <f>I89-86.67</f>
        <v>-2.6700000000000017</v>
      </c>
      <c r="M89" s="5">
        <f>L89*H89</f>
        <v>-29889178.830000021</v>
      </c>
      <c r="N89" s="9">
        <f>M89/SUM(M$2:M$78)</f>
        <v>-6.501277487085367E-4</v>
      </c>
    </row>
    <row r="90" spans="1:14" x14ac:dyDescent="0.25">
      <c r="A90" s="16" t="s">
        <v>278</v>
      </c>
      <c r="B90" t="s">
        <v>112</v>
      </c>
      <c r="C90" s="4">
        <v>160</v>
      </c>
      <c r="D90" s="4">
        <v>89</v>
      </c>
      <c r="E90" s="4">
        <v>160</v>
      </c>
      <c r="F90" s="4">
        <v>101</v>
      </c>
      <c r="G90" s="5">
        <v>5317</v>
      </c>
      <c r="H90" s="5">
        <v>936375</v>
      </c>
      <c r="I90" s="6">
        <v>84</v>
      </c>
      <c r="J90" s="5">
        <f>I90*H90</f>
        <v>78655500</v>
      </c>
      <c r="K90" s="7">
        <f>J90/J$206</f>
        <v>1.1336005285968166E-4</v>
      </c>
      <c r="L90" s="8">
        <f>I90-86.67</f>
        <v>-2.6700000000000017</v>
      </c>
      <c r="M90" s="5">
        <f>L90*H90</f>
        <v>-2500121.2500000014</v>
      </c>
      <c r="N90" s="9">
        <f>M90/SUM(M$2:M$78)</f>
        <v>-5.4380824879987921E-5</v>
      </c>
    </row>
    <row r="91" spans="1:14" x14ac:dyDescent="0.25">
      <c r="A91" s="16" t="s">
        <v>338</v>
      </c>
      <c r="B91" t="s">
        <v>105</v>
      </c>
      <c r="C91" s="4">
        <v>171</v>
      </c>
      <c r="D91" s="4">
        <v>90</v>
      </c>
      <c r="E91" s="4">
        <v>171</v>
      </c>
      <c r="F91" s="4">
        <v>94</v>
      </c>
      <c r="G91" s="5">
        <v>792</v>
      </c>
      <c r="H91" s="5">
        <v>544321</v>
      </c>
      <c r="I91" s="6">
        <v>84</v>
      </c>
      <c r="J91" s="5">
        <f>I91*H91</f>
        <v>45722964</v>
      </c>
      <c r="K91" s="7">
        <f>J91/J$206</f>
        <v>6.5896950829138739E-5</v>
      </c>
      <c r="L91" s="8">
        <f>I91-86.67</f>
        <v>-2.6700000000000017</v>
      </c>
      <c r="M91" s="5">
        <f>L91*H91</f>
        <v>-1453337.070000001</v>
      </c>
      <c r="N91" s="9">
        <f>M91/SUM(M$2:M$78)</f>
        <v>-3.1611934299292391E-5</v>
      </c>
    </row>
    <row r="92" spans="1:14" x14ac:dyDescent="0.25">
      <c r="A92" s="16" t="s">
        <v>334</v>
      </c>
      <c r="B92" t="s">
        <v>95</v>
      </c>
      <c r="C92" s="4">
        <v>195</v>
      </c>
      <c r="D92" s="4">
        <v>93</v>
      </c>
      <c r="E92" s="4">
        <v>195</v>
      </c>
      <c r="F92" s="4">
        <v>84</v>
      </c>
      <c r="G92" s="5">
        <v>6728</v>
      </c>
      <c r="H92" s="5">
        <v>41996</v>
      </c>
      <c r="I92" s="6">
        <v>84</v>
      </c>
      <c r="J92" s="5">
        <f>I92*H92</f>
        <v>3527664</v>
      </c>
      <c r="K92" s="7">
        <f>J92/J$206</f>
        <v>5.0841476757657893E-6</v>
      </c>
      <c r="L92" s="8">
        <f>I92-86.67</f>
        <v>-2.6700000000000017</v>
      </c>
      <c r="M92" s="5">
        <f>L92*H92</f>
        <v>-112129.32000000007</v>
      </c>
      <c r="N92" s="9">
        <f>M92/SUM(M$2:M$78)</f>
        <v>-2.4389556765825368E-6</v>
      </c>
    </row>
    <row r="93" spans="1:14" x14ac:dyDescent="0.25">
      <c r="A93" s="16" t="s">
        <v>404</v>
      </c>
      <c r="B93" t="s">
        <v>96</v>
      </c>
      <c r="C93" s="4">
        <v>194</v>
      </c>
      <c r="D93" s="4">
        <v>92</v>
      </c>
      <c r="E93" s="4">
        <v>194</v>
      </c>
      <c r="F93" s="4">
        <v>85</v>
      </c>
      <c r="G93" s="5"/>
      <c r="H93" s="5">
        <v>46062</v>
      </c>
      <c r="I93" s="6">
        <v>84</v>
      </c>
      <c r="J93" s="5">
        <f>I93*H93</f>
        <v>3869208</v>
      </c>
      <c r="K93" s="7">
        <f>J93/J$206</f>
        <v>5.5763884713097387E-6</v>
      </c>
      <c r="L93" s="8">
        <f>I93-86.67</f>
        <v>-2.6700000000000017</v>
      </c>
      <c r="M93" s="5">
        <f>L93*H93</f>
        <v>-122985.54000000008</v>
      </c>
      <c r="N93" s="9">
        <f>M93/SUM(M$2:M$78)</f>
        <v>-2.6750923034275841E-6</v>
      </c>
    </row>
    <row r="94" spans="1:14" x14ac:dyDescent="0.25">
      <c r="A94" s="16" t="s">
        <v>403</v>
      </c>
      <c r="B94" t="s">
        <v>132</v>
      </c>
      <c r="C94" s="4">
        <v>110</v>
      </c>
      <c r="D94" s="4">
        <v>88</v>
      </c>
      <c r="E94" s="4">
        <v>112</v>
      </c>
      <c r="F94" s="4">
        <v>121</v>
      </c>
      <c r="G94" s="5"/>
      <c r="H94" s="5">
        <v>6516100</v>
      </c>
      <c r="I94" s="6">
        <v>84</v>
      </c>
      <c r="J94" s="5">
        <f>I94*H94</f>
        <v>547352400</v>
      </c>
      <c r="K94" s="7">
        <f>J94/J$206</f>
        <v>7.8885643085192542E-4</v>
      </c>
      <c r="L94" s="8">
        <f>I94-86.67</f>
        <v>-2.6700000000000017</v>
      </c>
      <c r="M94" s="5">
        <f>L94*H94</f>
        <v>-17397987.000000011</v>
      </c>
      <c r="N94" s="9">
        <f>M94/SUM(M$2:M$78)</f>
        <v>-3.7842839994712516E-4</v>
      </c>
    </row>
    <row r="95" spans="1:14" x14ac:dyDescent="0.25">
      <c r="A95" s="16" t="s">
        <v>257</v>
      </c>
      <c r="B95" t="s">
        <v>173</v>
      </c>
      <c r="C95" s="4">
        <v>28</v>
      </c>
      <c r="D95" s="4">
        <v>96</v>
      </c>
      <c r="E95" s="4">
        <v>29</v>
      </c>
      <c r="F95" s="4">
        <v>162</v>
      </c>
      <c r="G95" s="5">
        <v>6630</v>
      </c>
      <c r="H95" s="5">
        <v>52085168</v>
      </c>
      <c r="I95" s="6">
        <v>83</v>
      </c>
      <c r="J95" s="5">
        <f>I95*H95</f>
        <v>4323068944</v>
      </c>
      <c r="K95" s="7">
        <f>J95/J$206</f>
        <v>6.2305029401362672E-3</v>
      </c>
      <c r="L95" s="8">
        <f>I95-86.67</f>
        <v>-3.6700000000000017</v>
      </c>
      <c r="M95" s="5">
        <f>L95*H95</f>
        <v>-191152566.56000009</v>
      </c>
      <c r="N95" s="9">
        <f>M95/SUM(M$2:M$78)</f>
        <v>-4.1578120450996509E-3</v>
      </c>
    </row>
    <row r="96" spans="1:14" x14ac:dyDescent="0.25">
      <c r="A96" s="16" t="s">
        <v>271</v>
      </c>
      <c r="B96" t="s">
        <v>154</v>
      </c>
      <c r="C96" s="4">
        <v>67</v>
      </c>
      <c r="D96" s="4">
        <v>98</v>
      </c>
      <c r="E96" s="4">
        <v>65</v>
      </c>
      <c r="F96" s="4">
        <v>143</v>
      </c>
      <c r="G96" s="5">
        <v>6391</v>
      </c>
      <c r="H96" s="5">
        <v>18190484</v>
      </c>
      <c r="I96" s="6">
        <v>83</v>
      </c>
      <c r="J96" s="5">
        <f>I96*H96</f>
        <v>1509810172</v>
      </c>
      <c r="K96" s="7">
        <f>J96/J$206</f>
        <v>2.1759719397372729E-3</v>
      </c>
      <c r="L96" s="8">
        <f>I96-86.67</f>
        <v>-3.6700000000000017</v>
      </c>
      <c r="M96" s="5">
        <f>L96*H96</f>
        <v>-66759076.280000031</v>
      </c>
      <c r="N96" s="9">
        <f>M96/SUM(M$2:M$78)</f>
        <v>-1.4520950279241199E-3</v>
      </c>
    </row>
    <row r="97" spans="1:14" x14ac:dyDescent="0.25">
      <c r="A97" s="16" t="s">
        <v>283</v>
      </c>
      <c r="B97" s="10" t="s">
        <v>111</v>
      </c>
      <c r="C97" s="4">
        <v>170</v>
      </c>
      <c r="D97" s="4">
        <v>103</v>
      </c>
      <c r="E97" s="4">
        <v>170</v>
      </c>
      <c r="F97" s="4">
        <v>100</v>
      </c>
      <c r="G97" s="5"/>
      <c r="H97" s="5">
        <v>590481</v>
      </c>
      <c r="I97" s="6">
        <v>83</v>
      </c>
      <c r="J97" s="5">
        <f>I97*H97</f>
        <v>49009923</v>
      </c>
      <c r="K97" s="7">
        <f>J97/J$206</f>
        <v>7.0634189114924297E-5</v>
      </c>
      <c r="L97" s="8">
        <f>I97-86.67</f>
        <v>-3.6700000000000017</v>
      </c>
      <c r="M97" s="5">
        <f>L97*H97</f>
        <v>-2167065.2700000009</v>
      </c>
      <c r="N97" s="9">
        <f>M97/SUM(M$2:M$78)</f>
        <v>-4.7136432663565312E-5</v>
      </c>
    </row>
    <row r="98" spans="1:14" x14ac:dyDescent="0.25">
      <c r="A98" s="16" t="s">
        <v>300</v>
      </c>
      <c r="B98" t="s">
        <v>210</v>
      </c>
      <c r="C98" s="4">
        <v>4</v>
      </c>
      <c r="D98" s="4">
        <v>94</v>
      </c>
      <c r="E98" s="4">
        <v>4</v>
      </c>
      <c r="F98" s="4">
        <v>199</v>
      </c>
      <c r="G98" s="5">
        <v>4788</v>
      </c>
      <c r="H98" s="5">
        <v>277534122</v>
      </c>
      <c r="I98" s="6">
        <v>83</v>
      </c>
      <c r="J98" s="5">
        <f>I98*H98</f>
        <v>23035332126</v>
      </c>
      <c r="K98" s="7">
        <f>J98/J$206</f>
        <v>3.3199032075871146E-2</v>
      </c>
      <c r="L98" s="8">
        <f>I98-86.67</f>
        <v>-3.6700000000000017</v>
      </c>
      <c r="M98" s="5">
        <f>L98*H98</f>
        <v>-1018550227.7400005</v>
      </c>
      <c r="N98" s="9">
        <f>M98/SUM(M$2:M$78)</f>
        <v>-2.2154766120323466E-2</v>
      </c>
    </row>
    <row r="99" spans="1:14" x14ac:dyDescent="0.25">
      <c r="A99" s="16" t="s">
        <v>312</v>
      </c>
      <c r="B99" t="s">
        <v>102</v>
      </c>
      <c r="C99" s="4">
        <v>184</v>
      </c>
      <c r="D99" s="4">
        <v>104</v>
      </c>
      <c r="E99" s="4">
        <v>184</v>
      </c>
      <c r="F99" s="4">
        <v>91</v>
      </c>
      <c r="G99" s="5">
        <v>1702</v>
      </c>
      <c r="H99" s="5">
        <v>133515</v>
      </c>
      <c r="I99" s="6">
        <v>83</v>
      </c>
      <c r="J99" s="5">
        <f>I99*H99</f>
        <v>11081745</v>
      </c>
      <c r="K99" s="7">
        <f>J99/J$206</f>
        <v>1.5971256923896143E-5</v>
      </c>
      <c r="L99" s="8">
        <f>I99-86.67</f>
        <v>-3.6700000000000017</v>
      </c>
      <c r="M99" s="5">
        <f>L99*H99</f>
        <v>-490000.05000000022</v>
      </c>
      <c r="N99" s="9">
        <f>M99/SUM(M$2:M$78)</f>
        <v>-1.0658125844990648E-5</v>
      </c>
    </row>
    <row r="100" spans="1:14" x14ac:dyDescent="0.25">
      <c r="A100" s="16" t="s">
        <v>316</v>
      </c>
      <c r="B100" t="s">
        <v>136</v>
      </c>
      <c r="C100" s="4">
        <v>102</v>
      </c>
      <c r="D100" s="4">
        <v>99</v>
      </c>
      <c r="E100" s="4">
        <v>103</v>
      </c>
      <c r="F100" s="4">
        <v>125</v>
      </c>
      <c r="G100" s="5">
        <v>2088</v>
      </c>
      <c r="H100" s="5">
        <v>7633779</v>
      </c>
      <c r="I100" s="6">
        <v>83</v>
      </c>
      <c r="J100" s="5">
        <f>I100*H100</f>
        <v>633603657</v>
      </c>
      <c r="K100" s="7">
        <f>J100/J$206</f>
        <v>9.1316365733620168E-4</v>
      </c>
      <c r="L100" s="8">
        <f>I100-86.67</f>
        <v>-3.6700000000000017</v>
      </c>
      <c r="M100" s="5">
        <f>L100*H100</f>
        <v>-28015968.930000015</v>
      </c>
      <c r="N100" s="9">
        <f>M100/SUM(M$2:M$78)</f>
        <v>-6.0938304501252194E-4</v>
      </c>
    </row>
    <row r="101" spans="1:14" x14ac:dyDescent="0.25">
      <c r="A101" s="16" t="s">
        <v>318</v>
      </c>
      <c r="B101" t="s">
        <v>133</v>
      </c>
      <c r="C101" s="4">
        <v>120</v>
      </c>
      <c r="D101" s="4">
        <v>101</v>
      </c>
      <c r="E101" s="4">
        <v>120</v>
      </c>
      <c r="F101" s="4">
        <v>122</v>
      </c>
      <c r="G101" s="5"/>
      <c r="H101" s="5">
        <v>5353930</v>
      </c>
      <c r="I101" s="6">
        <v>83</v>
      </c>
      <c r="J101" s="5">
        <f>I101*H101</f>
        <v>444376190</v>
      </c>
      <c r="K101" s="7">
        <f>J101/J$206</f>
        <v>6.404448307872169E-4</v>
      </c>
      <c r="L101" s="8">
        <f>I101-86.67</f>
        <v>-3.6700000000000017</v>
      </c>
      <c r="M101" s="5">
        <f>L101*H101</f>
        <v>-19648923.100000009</v>
      </c>
      <c r="N101" s="9">
        <f>M101/SUM(M$2:M$78)</f>
        <v>-4.273891300997699E-4</v>
      </c>
    </row>
    <row r="102" spans="1:14" x14ac:dyDescent="0.25">
      <c r="A102" s="16" t="s">
        <v>321</v>
      </c>
      <c r="B102" t="s">
        <v>134</v>
      </c>
      <c r="C102" s="4">
        <v>106</v>
      </c>
      <c r="D102" s="4">
        <v>100</v>
      </c>
      <c r="E102" s="4">
        <v>107</v>
      </c>
      <c r="F102" s="4">
        <v>123</v>
      </c>
      <c r="G102" s="5">
        <v>6716</v>
      </c>
      <c r="H102" s="5">
        <v>6888388</v>
      </c>
      <c r="I102" s="6">
        <v>83</v>
      </c>
      <c r="J102" s="5">
        <f>I102*H102</f>
        <v>571736204</v>
      </c>
      <c r="K102" s="7">
        <f>J102/J$206</f>
        <v>8.2399891053052537E-4</v>
      </c>
      <c r="L102" s="8">
        <f>I102-86.67</f>
        <v>-3.6700000000000017</v>
      </c>
      <c r="M102" s="5">
        <f>L102*H102</f>
        <v>-25280383.960000012</v>
      </c>
      <c r="N102" s="9">
        <f>M102/SUM(M$2:M$78)</f>
        <v>-5.4988058400272204E-4</v>
      </c>
    </row>
    <row r="103" spans="1:14" x14ac:dyDescent="0.25">
      <c r="A103" s="16" t="s">
        <v>354</v>
      </c>
      <c r="B103" t="s">
        <v>130</v>
      </c>
      <c r="C103" s="4">
        <v>125</v>
      </c>
      <c r="D103" s="4">
        <v>102</v>
      </c>
      <c r="E103" s="4">
        <v>123</v>
      </c>
      <c r="F103" s="4">
        <v>119</v>
      </c>
      <c r="G103" s="5">
        <v>25057</v>
      </c>
      <c r="H103" s="5">
        <v>4644384</v>
      </c>
      <c r="I103" s="6">
        <v>83</v>
      </c>
      <c r="J103" s="5">
        <f>I103*H103</f>
        <v>385483872</v>
      </c>
      <c r="K103" s="7">
        <f>J103/J$206</f>
        <v>5.5556791459560691E-4</v>
      </c>
      <c r="L103" s="8">
        <f>I103-86.67</f>
        <v>-3.6700000000000017</v>
      </c>
      <c r="M103" s="5">
        <f>L103*H103</f>
        <v>-17044889.280000009</v>
      </c>
      <c r="N103" s="9">
        <f>M103/SUM(M$2:M$78)</f>
        <v>-3.7074807433218023E-4</v>
      </c>
    </row>
    <row r="104" spans="1:14" x14ac:dyDescent="0.25">
      <c r="A104" s="16" t="s">
        <v>355</v>
      </c>
      <c r="B104" t="s">
        <v>207</v>
      </c>
      <c r="C104" s="4">
        <v>5</v>
      </c>
      <c r="D104" s="4">
        <v>95</v>
      </c>
      <c r="E104" s="4">
        <v>5</v>
      </c>
      <c r="F104" s="4">
        <v>196</v>
      </c>
      <c r="G104" s="5">
        <v>1597</v>
      </c>
      <c r="H104" s="5">
        <v>240485658</v>
      </c>
      <c r="I104" s="6">
        <v>83</v>
      </c>
      <c r="J104" s="5">
        <f>I104*H104</f>
        <v>19960309614</v>
      </c>
      <c r="K104" s="7">
        <f>J104/J$206</f>
        <v>2.8767241361871098E-2</v>
      </c>
      <c r="L104" s="8">
        <f>I104-86.67</f>
        <v>-3.6700000000000017</v>
      </c>
      <c r="M104" s="5">
        <f>L104*H104</f>
        <v>-882582364.86000037</v>
      </c>
      <c r="N104" s="9">
        <f>M104/SUM(M$2:M$78)</f>
        <v>-1.9197291741597438E-2</v>
      </c>
    </row>
    <row r="105" spans="1:14" x14ac:dyDescent="0.25">
      <c r="A105" s="16" t="s">
        <v>376</v>
      </c>
      <c r="B105" t="s">
        <v>91</v>
      </c>
      <c r="C105" s="4">
        <v>200</v>
      </c>
      <c r="D105" s="4">
        <v>106</v>
      </c>
      <c r="E105" s="4">
        <v>199</v>
      </c>
      <c r="F105" s="4">
        <v>80</v>
      </c>
      <c r="G105" s="5">
        <v>14829</v>
      </c>
      <c r="H105" s="5">
        <v>10766</v>
      </c>
      <c r="I105" s="6">
        <v>83</v>
      </c>
      <c r="J105" s="5">
        <f>I105*H105</f>
        <v>893578</v>
      </c>
      <c r="K105" s="7">
        <f>J105/J$206</f>
        <v>1.287844452253798E-6</v>
      </c>
      <c r="L105" s="8">
        <f>I105-86.67</f>
        <v>-3.6700000000000017</v>
      </c>
      <c r="M105" s="5">
        <f>L105*H105</f>
        <v>-39511.220000000016</v>
      </c>
      <c r="N105" s="9">
        <f>M105/SUM(M$2:M$78)</f>
        <v>-8.5941941240436886E-7</v>
      </c>
    </row>
    <row r="106" spans="1:14" x14ac:dyDescent="0.25">
      <c r="A106" s="16" t="s">
        <v>414</v>
      </c>
      <c r="B106" t="s">
        <v>164</v>
      </c>
      <c r="C106" s="4">
        <v>51</v>
      </c>
      <c r="D106" s="4">
        <v>97</v>
      </c>
      <c r="E106" s="4">
        <v>50</v>
      </c>
      <c r="F106" s="4">
        <v>153</v>
      </c>
      <c r="G106" s="5"/>
      <c r="H106" s="5">
        <v>28838499</v>
      </c>
      <c r="I106" s="6">
        <v>83</v>
      </c>
      <c r="J106" s="5">
        <f>I106*H106</f>
        <v>2393595417</v>
      </c>
      <c r="K106" s="7">
        <f>J106/J$206</f>
        <v>3.4497028560725156E-3</v>
      </c>
      <c r="L106" s="8">
        <f>I106-86.67</f>
        <v>-3.6700000000000017</v>
      </c>
      <c r="M106" s="5">
        <f>L106*H106</f>
        <v>-105837291.33000004</v>
      </c>
      <c r="N106" s="9">
        <f>M106/SUM(M$2:M$78)</f>
        <v>-2.3020960305781143E-3</v>
      </c>
    </row>
    <row r="107" spans="1:14" x14ac:dyDescent="0.25">
      <c r="A107" s="16" t="s">
        <v>421</v>
      </c>
      <c r="B107" t="s">
        <v>92</v>
      </c>
      <c r="C107" s="4">
        <v>199</v>
      </c>
      <c r="D107" s="4">
        <v>105</v>
      </c>
      <c r="E107" s="4">
        <v>198</v>
      </c>
      <c r="F107" s="4">
        <v>81</v>
      </c>
      <c r="G107" s="5"/>
      <c r="H107" s="5">
        <v>10994</v>
      </c>
      <c r="I107" s="6">
        <v>83</v>
      </c>
      <c r="J107" s="5">
        <f>I107*H107</f>
        <v>912502</v>
      </c>
      <c r="K107" s="7">
        <f>J107/J$206</f>
        <v>1.3151181411924816E-6</v>
      </c>
      <c r="L107" s="8">
        <f>I107-86.67</f>
        <v>-3.6700000000000017</v>
      </c>
      <c r="M107" s="5">
        <f>L107*H107</f>
        <v>-40347.980000000018</v>
      </c>
      <c r="N107" s="9">
        <f>M107/SUM(M$2:M$78)</f>
        <v>-8.7762000928605152E-7</v>
      </c>
    </row>
    <row r="108" spans="1:14" x14ac:dyDescent="0.25">
      <c r="A108" s="16" t="s">
        <v>220</v>
      </c>
      <c r="B108" t="s">
        <v>125</v>
      </c>
      <c r="C108" s="4">
        <v>136</v>
      </c>
      <c r="D108" s="4">
        <v>114</v>
      </c>
      <c r="E108" s="4">
        <v>138</v>
      </c>
      <c r="F108" s="4">
        <v>114</v>
      </c>
      <c r="G108" s="5">
        <v>6643</v>
      </c>
      <c r="H108" s="5">
        <v>2832439</v>
      </c>
      <c r="I108" s="6">
        <v>82</v>
      </c>
      <c r="J108" s="5">
        <f>I108*H108</f>
        <v>232259998</v>
      </c>
      <c r="K108" s="7">
        <f>J108/J$206</f>
        <v>3.3473826560723099E-4</v>
      </c>
      <c r="L108" s="8">
        <f>I108-86.67</f>
        <v>-4.6700000000000017</v>
      </c>
      <c r="M108" s="5">
        <f>L108*H108</f>
        <v>-13227490.130000005</v>
      </c>
      <c r="N108" s="9">
        <f>M108/SUM(M$2:M$78)</f>
        <v>-2.8771477557790388E-4</v>
      </c>
    </row>
    <row r="109" spans="1:14" x14ac:dyDescent="0.25">
      <c r="A109" s="16" t="s">
        <v>240</v>
      </c>
      <c r="B109" t="s">
        <v>152</v>
      </c>
      <c r="C109" s="4">
        <v>79</v>
      </c>
      <c r="D109" s="4">
        <v>110</v>
      </c>
      <c r="E109" s="4">
        <v>77</v>
      </c>
      <c r="F109" s="4">
        <v>141</v>
      </c>
      <c r="G109" s="5">
        <v>3523</v>
      </c>
      <c r="H109" s="5">
        <v>12388571</v>
      </c>
      <c r="I109" s="6">
        <v>82</v>
      </c>
      <c r="J109" s="5">
        <f>I109*H109</f>
        <v>1015862822</v>
      </c>
      <c r="K109" s="7">
        <f>J109/J$206</f>
        <v>1.4640840526105026E-3</v>
      </c>
      <c r="L109" s="8">
        <f>I109-86.67</f>
        <v>-4.6700000000000017</v>
      </c>
      <c r="M109" s="5">
        <f>L109*H109</f>
        <v>-57854626.570000023</v>
      </c>
      <c r="N109" s="9">
        <f>M109/SUM(M$2:M$78)</f>
        <v>-1.2584118934232753E-3</v>
      </c>
    </row>
    <row r="110" spans="1:14" x14ac:dyDescent="0.25">
      <c r="A110" s="16" t="s">
        <v>252</v>
      </c>
      <c r="B110" t="s">
        <v>90</v>
      </c>
      <c r="C110" s="4">
        <v>203</v>
      </c>
      <c r="D110" s="4">
        <v>117</v>
      </c>
      <c r="E110" s="4">
        <v>202</v>
      </c>
      <c r="F110" s="4">
        <v>79</v>
      </c>
      <c r="G110" s="5"/>
      <c r="H110" s="5">
        <v>6931</v>
      </c>
      <c r="I110" s="6">
        <v>82</v>
      </c>
      <c r="J110" s="5">
        <f>I110*H110</f>
        <v>568342</v>
      </c>
      <c r="K110" s="7">
        <f>J110/J$206</f>
        <v>8.191071083697541E-7</v>
      </c>
      <c r="L110" s="8">
        <f>I110-86.67</f>
        <v>-4.6700000000000017</v>
      </c>
      <c r="M110" s="5">
        <f>L110*H110</f>
        <v>-32367.770000000011</v>
      </c>
      <c r="N110" s="9">
        <f>M110/SUM(M$2:M$78)</f>
        <v>-7.0404026689734597E-7</v>
      </c>
    </row>
    <row r="111" spans="1:14" x14ac:dyDescent="0.25">
      <c r="A111" s="16" t="s">
        <v>359</v>
      </c>
      <c r="B111" t="s">
        <v>169</v>
      </c>
      <c r="C111" s="4">
        <v>45</v>
      </c>
      <c r="D111" s="4">
        <v>108</v>
      </c>
      <c r="E111" s="4">
        <v>44</v>
      </c>
      <c r="F111" s="4">
        <v>158</v>
      </c>
      <c r="G111" s="5">
        <v>7126</v>
      </c>
      <c r="H111" s="5">
        <v>34352719</v>
      </c>
      <c r="I111" s="6">
        <v>82</v>
      </c>
      <c r="J111" s="5">
        <f>I111*H111</f>
        <v>2816922958</v>
      </c>
      <c r="K111" s="7">
        <f>J111/J$206</f>
        <v>4.0598119066121352E-3</v>
      </c>
      <c r="L111" s="8">
        <f>I111-86.67</f>
        <v>-4.6700000000000017</v>
      </c>
      <c r="M111" s="5">
        <f>L111*H111</f>
        <v>-160427197.73000005</v>
      </c>
      <c r="N111" s="9">
        <f>M111/SUM(M$2:M$78)</f>
        <v>-3.4894960977361893E-3</v>
      </c>
    </row>
    <row r="112" spans="1:14" x14ac:dyDescent="0.25">
      <c r="A112" s="16" t="s">
        <v>358</v>
      </c>
      <c r="B112" t="s">
        <v>142</v>
      </c>
      <c r="C112" s="4">
        <v>107</v>
      </c>
      <c r="D112" s="4">
        <v>112</v>
      </c>
      <c r="E112" s="4">
        <v>110</v>
      </c>
      <c r="F112" s="4">
        <v>131</v>
      </c>
      <c r="G112" s="5">
        <v>6153</v>
      </c>
      <c r="H112" s="5">
        <v>6861524</v>
      </c>
      <c r="I112" s="6">
        <v>82</v>
      </c>
      <c r="J112" s="5">
        <f>I112*H112</f>
        <v>562644968</v>
      </c>
      <c r="K112" s="7">
        <f>J112/J$206</f>
        <v>8.1089641936945157E-4</v>
      </c>
      <c r="L112" s="8">
        <f>I112-86.67</f>
        <v>-4.6700000000000017</v>
      </c>
      <c r="M112" s="5">
        <f>L112*H112</f>
        <v>-32043317.080000013</v>
      </c>
      <c r="N112" s="9">
        <f>M112/SUM(M$2:M$78)</f>
        <v>-6.9698300220495538E-4</v>
      </c>
    </row>
    <row r="113" spans="1:14" x14ac:dyDescent="0.25">
      <c r="A113" s="16" t="s">
        <v>392</v>
      </c>
      <c r="B113" t="s">
        <v>165</v>
      </c>
      <c r="C113" s="4">
        <v>59</v>
      </c>
      <c r="D113" s="4">
        <v>109</v>
      </c>
      <c r="E113" s="4">
        <v>55</v>
      </c>
      <c r="F113" s="4">
        <v>154</v>
      </c>
      <c r="G113" s="5"/>
      <c r="H113" s="5">
        <v>23227014</v>
      </c>
      <c r="I113" s="6">
        <v>82</v>
      </c>
      <c r="J113" s="5">
        <f>I113*H113</f>
        <v>1904615148</v>
      </c>
      <c r="K113" s="7">
        <f>J113/J$206</f>
        <v>2.7449736363589373E-3</v>
      </c>
      <c r="L113" s="8">
        <f>I113-86.67</f>
        <v>-4.6700000000000017</v>
      </c>
      <c r="M113" s="5">
        <f>L113*H113</f>
        <v>-108470155.38000004</v>
      </c>
      <c r="N113" s="9">
        <f>M113/SUM(M$2:M$78)</f>
        <v>-2.3593641806071842E-3</v>
      </c>
    </row>
    <row r="114" spans="1:14" x14ac:dyDescent="0.25">
      <c r="A114" s="16" t="s">
        <v>394</v>
      </c>
      <c r="B114" t="s">
        <v>148</v>
      </c>
      <c r="C114" s="4">
        <v>94</v>
      </c>
      <c r="D114" s="4">
        <v>111</v>
      </c>
      <c r="E114" s="4">
        <v>96</v>
      </c>
      <c r="F114" s="4">
        <v>137</v>
      </c>
      <c r="G114" s="5">
        <v>1054</v>
      </c>
      <c r="H114" s="5">
        <v>10143543</v>
      </c>
      <c r="I114" s="6">
        <v>82</v>
      </c>
      <c r="J114" s="5">
        <f>I114*H114</f>
        <v>831770526</v>
      </c>
      <c r="K114" s="7">
        <f>J114/J$206</f>
        <v>1.1987661485145377E-3</v>
      </c>
      <c r="L114" s="8">
        <f>I114-86.67</f>
        <v>-4.6700000000000017</v>
      </c>
      <c r="M114" s="5">
        <f>L114*H114</f>
        <v>-47370345.810000017</v>
      </c>
      <c r="N114" s="9">
        <f>M114/SUM(M$2:M$78)</f>
        <v>-1.0303654192763967E-3</v>
      </c>
    </row>
    <row r="115" spans="1:14" x14ac:dyDescent="0.25">
      <c r="A115" s="16" t="s">
        <v>397</v>
      </c>
      <c r="B115" t="s">
        <v>120</v>
      </c>
      <c r="C115" s="4">
        <v>154</v>
      </c>
      <c r="D115" s="4">
        <v>115</v>
      </c>
      <c r="E115" s="4">
        <v>157</v>
      </c>
      <c r="F115" s="4">
        <v>109</v>
      </c>
      <c r="G115" s="5">
        <v>2358</v>
      </c>
      <c r="H115" s="5">
        <v>1360596</v>
      </c>
      <c r="I115" s="6">
        <v>82</v>
      </c>
      <c r="J115" s="5">
        <f>I115*H115</f>
        <v>111568872</v>
      </c>
      <c r="K115" s="7">
        <f>J115/J$206</f>
        <v>1.6079553530795758E-4</v>
      </c>
      <c r="L115" s="8">
        <f>I115-86.67</f>
        <v>-4.6700000000000017</v>
      </c>
      <c r="M115" s="5">
        <f>L115*H115</f>
        <v>-6353983.3200000022</v>
      </c>
      <c r="N115" s="9">
        <f>M115/SUM(M$2:M$78)</f>
        <v>-1.3820723863503987E-4</v>
      </c>
    </row>
    <row r="116" spans="1:14" x14ac:dyDescent="0.25">
      <c r="A116" s="16" t="s">
        <v>363</v>
      </c>
      <c r="B116" t="s">
        <v>127</v>
      </c>
      <c r="C116" s="4">
        <v>134</v>
      </c>
      <c r="D116" s="4">
        <v>113</v>
      </c>
      <c r="E116" s="4">
        <v>135</v>
      </c>
      <c r="F116" s="4">
        <v>116</v>
      </c>
      <c r="G116" s="5"/>
      <c r="H116" s="5">
        <v>3260314</v>
      </c>
      <c r="I116" s="6">
        <v>82</v>
      </c>
      <c r="J116" s="5">
        <f>I116*H116</f>
        <v>267345748</v>
      </c>
      <c r="K116" s="7">
        <f>J116/J$206</f>
        <v>3.853046274588698E-4</v>
      </c>
      <c r="L116" s="8">
        <f>I116-86.67</f>
        <v>-4.6700000000000017</v>
      </c>
      <c r="M116" s="5">
        <f>L116*H116</f>
        <v>-15225666.380000006</v>
      </c>
      <c r="N116" s="9">
        <f>M116/SUM(M$2:M$78)</f>
        <v>-3.3117765672040889E-4</v>
      </c>
    </row>
    <row r="117" spans="1:14" x14ac:dyDescent="0.25">
      <c r="A117" s="16" t="s">
        <v>412</v>
      </c>
      <c r="B117" t="s">
        <v>170</v>
      </c>
      <c r="C117" s="4">
        <v>43</v>
      </c>
      <c r="D117" s="4">
        <v>107</v>
      </c>
      <c r="E117" s="4">
        <v>42</v>
      </c>
      <c r="F117" s="4">
        <v>159</v>
      </c>
      <c r="G117" s="5">
        <v>2322</v>
      </c>
      <c r="H117" s="5">
        <v>35163944</v>
      </c>
      <c r="I117" s="6">
        <v>82</v>
      </c>
      <c r="J117" s="5">
        <f>I117*H117</f>
        <v>2883443408</v>
      </c>
      <c r="K117" s="7">
        <f>J117/J$206</f>
        <v>4.155682655997109E-3</v>
      </c>
      <c r="L117" s="8">
        <f>I117-86.67</f>
        <v>-4.6700000000000017</v>
      </c>
      <c r="M117" s="5">
        <f>L117*H117</f>
        <v>-164215618.48000005</v>
      </c>
      <c r="N117" s="9">
        <f>M117/SUM(M$2:M$78)</f>
        <v>-3.5718990793425663E-3</v>
      </c>
    </row>
    <row r="118" spans="1:14" x14ac:dyDescent="0.25">
      <c r="A118" s="16" t="s">
        <v>413</v>
      </c>
      <c r="B118" t="s">
        <v>107</v>
      </c>
      <c r="C118" s="4">
        <v>178</v>
      </c>
      <c r="D118" s="4">
        <v>116</v>
      </c>
      <c r="E118" s="4">
        <v>178</v>
      </c>
      <c r="F118" s="4">
        <v>96</v>
      </c>
      <c r="G118" s="5">
        <v>3010</v>
      </c>
      <c r="H118" s="5">
        <v>334506</v>
      </c>
      <c r="I118" s="6">
        <v>82</v>
      </c>
      <c r="J118" s="5">
        <f>I118*H118</f>
        <v>27429492</v>
      </c>
      <c r="K118" s="7">
        <f>J118/J$206</f>
        <v>3.9531992842639298E-5</v>
      </c>
      <c r="L118" s="8">
        <f>I118-86.67</f>
        <v>-4.6700000000000017</v>
      </c>
      <c r="M118" s="5">
        <f>L118*H118</f>
        <v>-1562143.0200000005</v>
      </c>
      <c r="N118" s="9">
        <f>M118/SUM(M$2:M$78)</f>
        <v>-3.3978602441027788E-5</v>
      </c>
    </row>
    <row r="119" spans="1:14" x14ac:dyDescent="0.25">
      <c r="A119" s="16" t="s">
        <v>330</v>
      </c>
      <c r="B119" t="s">
        <v>113</v>
      </c>
      <c r="C119" s="4">
        <v>173</v>
      </c>
      <c r="D119" s="4">
        <v>122</v>
      </c>
      <c r="E119" s="4">
        <v>173</v>
      </c>
      <c r="F119" s="4">
        <v>102</v>
      </c>
      <c r="G119" s="5">
        <v>11818</v>
      </c>
      <c r="H119" s="5">
        <v>521021</v>
      </c>
      <c r="I119" s="6">
        <v>81</v>
      </c>
      <c r="J119" s="5">
        <f>I119*H119</f>
        <v>42202701</v>
      </c>
      <c r="K119" s="7">
        <f>J119/J$206</f>
        <v>6.0823469638885266E-5</v>
      </c>
      <c r="L119" s="8">
        <f>I119-86.67</f>
        <v>-5.6700000000000017</v>
      </c>
      <c r="M119" s="5">
        <f>L119*H119</f>
        <v>-2954189.0700000008</v>
      </c>
      <c r="N119" s="9">
        <f>M119/SUM(M$2:M$78)</f>
        <v>-6.4257378908340676E-5</v>
      </c>
    </row>
    <row r="120" spans="1:14" x14ac:dyDescent="0.25">
      <c r="A120" s="16" t="s">
        <v>333</v>
      </c>
      <c r="B120" t="s">
        <v>99</v>
      </c>
      <c r="C120" s="4">
        <v>192</v>
      </c>
      <c r="D120" s="4">
        <v>123</v>
      </c>
      <c r="E120" s="4">
        <v>192</v>
      </c>
      <c r="F120" s="4">
        <v>88</v>
      </c>
      <c r="G120" s="5"/>
      <c r="H120" s="5">
        <v>49796</v>
      </c>
      <c r="I120" s="6">
        <v>81</v>
      </c>
      <c r="J120" s="5">
        <f>I120*H120</f>
        <v>4033476</v>
      </c>
      <c r="K120" s="7">
        <f>J120/J$206</f>
        <v>5.8131351598840174E-6</v>
      </c>
      <c r="L120" s="8">
        <f>I120-86.67</f>
        <v>-5.6700000000000017</v>
      </c>
      <c r="M120" s="5">
        <f>L120*H120</f>
        <v>-282343.32000000007</v>
      </c>
      <c r="N120" s="9">
        <f>M120/SUM(M$2:M$78)</f>
        <v>-6.1413272020124575E-6</v>
      </c>
    </row>
    <row r="121" spans="1:14" x14ac:dyDescent="0.25">
      <c r="A121" s="16" t="s">
        <v>349</v>
      </c>
      <c r="B121" t="s">
        <v>145</v>
      </c>
      <c r="C121" s="4">
        <v>105</v>
      </c>
      <c r="D121" s="4">
        <v>119</v>
      </c>
      <c r="E121" s="4">
        <v>108</v>
      </c>
      <c r="F121" s="4">
        <v>134</v>
      </c>
      <c r="G121" s="5">
        <v>2255</v>
      </c>
      <c r="H121" s="5">
        <v>7046310</v>
      </c>
      <c r="I121" s="6">
        <v>81</v>
      </c>
      <c r="J121" s="5">
        <f>I121*H121</f>
        <v>570751110</v>
      </c>
      <c r="K121" s="7">
        <f>J121/J$206</f>
        <v>8.2257917118729116E-4</v>
      </c>
      <c r="L121" s="8">
        <f>I121-86.67</f>
        <v>-5.6700000000000017</v>
      </c>
      <c r="M121" s="5">
        <f>L121*H121</f>
        <v>-39952577.70000001</v>
      </c>
      <c r="N121" s="9">
        <f>M121/SUM(M$2:M$78)</f>
        <v>-8.6901950511712582E-4</v>
      </c>
    </row>
    <row r="122" spans="1:14" x14ac:dyDescent="0.25">
      <c r="A122" s="16" t="s">
        <v>364</v>
      </c>
      <c r="B122" t="s">
        <v>128</v>
      </c>
      <c r="C122" s="4">
        <v>141</v>
      </c>
      <c r="D122" s="4">
        <v>120</v>
      </c>
      <c r="E122" s="4">
        <v>139</v>
      </c>
      <c r="F122" s="4">
        <v>117</v>
      </c>
      <c r="G122" s="5">
        <v>88046</v>
      </c>
      <c r="H122" s="5">
        <v>2716391</v>
      </c>
      <c r="I122" s="6">
        <v>81</v>
      </c>
      <c r="J122" s="5">
        <f>I122*H122</f>
        <v>220027671</v>
      </c>
      <c r="K122" s="7">
        <f>J122/J$206</f>
        <v>3.1710876436044075E-4</v>
      </c>
      <c r="L122" s="8">
        <f>I122-86.67</f>
        <v>-5.6700000000000017</v>
      </c>
      <c r="M122" s="5">
        <f>L122*H122</f>
        <v>-15401936.970000004</v>
      </c>
      <c r="N122" s="9">
        <f>M122/SUM(M$2:M$78)</f>
        <v>-3.350117668005828E-4</v>
      </c>
    </row>
    <row r="123" spans="1:14" x14ac:dyDescent="0.25">
      <c r="A123" s="16" t="s">
        <v>381</v>
      </c>
      <c r="B123" t="s">
        <v>115</v>
      </c>
      <c r="C123" s="4">
        <v>164</v>
      </c>
      <c r="D123" s="4">
        <v>121</v>
      </c>
      <c r="E123" s="4">
        <v>166</v>
      </c>
      <c r="F123" s="4">
        <v>104</v>
      </c>
      <c r="G123" s="5">
        <v>2203</v>
      </c>
      <c r="H123" s="5">
        <v>740424</v>
      </c>
      <c r="I123" s="6">
        <v>81</v>
      </c>
      <c r="J123" s="5">
        <f>I123*H123</f>
        <v>59974344</v>
      </c>
      <c r="K123" s="7">
        <f>J123/J$206</f>
        <v>8.6436356085267172E-5</v>
      </c>
      <c r="L123" s="8">
        <f>I123-86.67</f>
        <v>-5.6700000000000017</v>
      </c>
      <c r="M123" s="5">
        <f>L123*H123</f>
        <v>-4198204.080000001</v>
      </c>
      <c r="N123" s="9">
        <f>M123/SUM(M$2:M$78)</f>
        <v>-9.1316291513833869E-5</v>
      </c>
    </row>
    <row r="124" spans="1:14" x14ac:dyDescent="0.25">
      <c r="A124" s="16" t="s">
        <v>401</v>
      </c>
      <c r="B124" t="s">
        <v>156</v>
      </c>
      <c r="C124" s="4">
        <v>78</v>
      </c>
      <c r="D124" s="4">
        <v>118</v>
      </c>
      <c r="E124" s="4">
        <v>78</v>
      </c>
      <c r="F124" s="4">
        <v>145</v>
      </c>
      <c r="G124" s="5">
        <v>3777</v>
      </c>
      <c r="H124" s="5">
        <v>12458223</v>
      </c>
      <c r="I124" s="6">
        <v>81</v>
      </c>
      <c r="J124" s="5">
        <f>I124*H124</f>
        <v>1009116063</v>
      </c>
      <c r="K124" s="7">
        <f>J124/J$206</f>
        <v>1.4543604737524247E-3</v>
      </c>
      <c r="L124" s="8">
        <f>I124-86.67</f>
        <v>-5.6700000000000017</v>
      </c>
      <c r="M124" s="5">
        <f>L124*H124</f>
        <v>-70638124.410000026</v>
      </c>
      <c r="N124" s="9">
        <f>M124/SUM(M$2:M$78)</f>
        <v>-1.53646927059678E-3</v>
      </c>
    </row>
    <row r="125" spans="1:14" x14ac:dyDescent="0.25">
      <c r="A125" s="16" t="s">
        <v>233</v>
      </c>
      <c r="B125" t="s">
        <v>110</v>
      </c>
      <c r="C125" s="4">
        <v>180</v>
      </c>
      <c r="D125" s="4">
        <v>131</v>
      </c>
      <c r="E125" s="4">
        <v>180</v>
      </c>
      <c r="F125" s="4">
        <v>99</v>
      </c>
      <c r="G125" s="5">
        <v>20019</v>
      </c>
      <c r="H125" s="5">
        <v>281995</v>
      </c>
      <c r="I125" s="6">
        <v>80</v>
      </c>
      <c r="J125" s="5">
        <f>I125*H125</f>
        <v>22559600</v>
      </c>
      <c r="K125" s="7">
        <f>J125/J$206</f>
        <v>3.2513396373976066E-5</v>
      </c>
      <c r="L125" s="8">
        <f>I125-86.67</f>
        <v>-6.6700000000000017</v>
      </c>
      <c r="M125" s="5">
        <f>L125*H125</f>
        <v>-1880906.6500000004</v>
      </c>
      <c r="N125" s="9">
        <f>M125/SUM(M$2:M$78)</f>
        <v>-4.0912117821987515E-5</v>
      </c>
    </row>
    <row r="126" spans="1:14" x14ac:dyDescent="0.25">
      <c r="A126" s="16" t="s">
        <v>270</v>
      </c>
      <c r="B126" t="s">
        <v>159</v>
      </c>
      <c r="C126" s="4">
        <v>83</v>
      </c>
      <c r="D126" s="4">
        <v>127</v>
      </c>
      <c r="E126" s="4">
        <v>89</v>
      </c>
      <c r="F126" s="4">
        <v>148</v>
      </c>
      <c r="G126" s="5">
        <v>10121</v>
      </c>
      <c r="H126" s="5">
        <v>11332972</v>
      </c>
      <c r="I126" s="6">
        <v>80</v>
      </c>
      <c r="J126" s="5">
        <f>I126*H126</f>
        <v>906637760</v>
      </c>
      <c r="K126" s="7">
        <f>J126/J$206</f>
        <v>1.3066664683103327E-3</v>
      </c>
      <c r="L126" s="8">
        <f>I126-86.67</f>
        <v>-6.6700000000000017</v>
      </c>
      <c r="M126" s="5">
        <f>L126*H126</f>
        <v>-75590923.240000024</v>
      </c>
      <c r="N126" s="9">
        <f>M126/SUM(M$2:M$78)</f>
        <v>-1.6441989600428572E-3</v>
      </c>
    </row>
    <row r="127" spans="1:14" x14ac:dyDescent="0.25">
      <c r="A127" s="16" t="s">
        <v>221</v>
      </c>
      <c r="B127" t="s">
        <v>184</v>
      </c>
      <c r="C127" s="4">
        <v>34</v>
      </c>
      <c r="D127" s="4">
        <v>125</v>
      </c>
      <c r="E127" s="4">
        <v>36</v>
      </c>
      <c r="F127" s="4">
        <v>173</v>
      </c>
      <c r="G127" s="5">
        <v>4274</v>
      </c>
      <c r="H127" s="5">
        <v>45606480</v>
      </c>
      <c r="I127" s="6">
        <v>80</v>
      </c>
      <c r="J127" s="5">
        <f>I127*H127</f>
        <v>3648518400</v>
      </c>
      <c r="K127" s="7">
        <f>J127/J$206</f>
        <v>5.2583257201787685E-3</v>
      </c>
      <c r="L127" s="8">
        <f>I127-86.67</f>
        <v>-6.6700000000000017</v>
      </c>
      <c r="M127" s="5">
        <f>L127*H127</f>
        <v>-304195221.60000008</v>
      </c>
      <c r="N127" s="9">
        <f>M127/SUM(M$2:M$78)</f>
        <v>-6.6166339233182051E-3</v>
      </c>
    </row>
    <row r="128" spans="1:14" x14ac:dyDescent="0.25">
      <c r="A128" s="16" t="s">
        <v>295</v>
      </c>
      <c r="B128" t="s">
        <v>157</v>
      </c>
      <c r="C128" s="4">
        <v>87</v>
      </c>
      <c r="D128" s="4">
        <v>128</v>
      </c>
      <c r="E128" s="4">
        <v>94</v>
      </c>
      <c r="F128" s="4">
        <v>146</v>
      </c>
      <c r="G128" s="5">
        <v>3040</v>
      </c>
      <c r="H128" s="5">
        <v>10593798</v>
      </c>
      <c r="I128" s="6">
        <v>80</v>
      </c>
      <c r="J128" s="5">
        <f>I128*H128</f>
        <v>847503840</v>
      </c>
      <c r="K128" s="7">
        <f>J128/J$206</f>
        <v>1.2214413499524279E-3</v>
      </c>
      <c r="L128" s="8">
        <f>I128-86.67</f>
        <v>-6.6700000000000017</v>
      </c>
      <c r="M128" s="5">
        <f>L128*H128</f>
        <v>-70660632.660000011</v>
      </c>
      <c r="N128" s="9">
        <f>M128/SUM(M$2:M$78)</f>
        <v>-1.5369588537326394E-3</v>
      </c>
    </row>
    <row r="129" spans="1:14" x14ac:dyDescent="0.25">
      <c r="A129" s="16" t="s">
        <v>314</v>
      </c>
      <c r="B129" t="s">
        <v>137</v>
      </c>
      <c r="C129" s="4">
        <v>127</v>
      </c>
      <c r="D129" s="4">
        <v>130</v>
      </c>
      <c r="E129" s="4">
        <v>127</v>
      </c>
      <c r="F129" s="4">
        <v>126</v>
      </c>
      <c r="G129" s="5">
        <v>43233</v>
      </c>
      <c r="H129" s="5">
        <v>4310108</v>
      </c>
      <c r="I129" s="6">
        <v>80</v>
      </c>
      <c r="J129" s="5">
        <f>I129*H129</f>
        <v>344808640</v>
      </c>
      <c r="K129" s="7">
        <f>J129/J$206</f>
        <v>4.9694586719142267E-4</v>
      </c>
      <c r="L129" s="8">
        <f>I129-86.67</f>
        <v>-6.6700000000000017</v>
      </c>
      <c r="M129" s="5">
        <f>L129*H129</f>
        <v>-28748420.360000007</v>
      </c>
      <c r="N129" s="9">
        <f>M129/SUM(M$2:M$78)</f>
        <v>-6.253147975016967E-4</v>
      </c>
    </row>
    <row r="130" spans="1:14" x14ac:dyDescent="0.25">
      <c r="A130" s="16" t="s">
        <v>356</v>
      </c>
      <c r="B130" t="s">
        <v>138</v>
      </c>
      <c r="C130" s="4">
        <v>126</v>
      </c>
      <c r="D130" s="4">
        <v>129</v>
      </c>
      <c r="E130" s="4">
        <v>125</v>
      </c>
      <c r="F130" s="4">
        <v>127</v>
      </c>
      <c r="G130" s="5">
        <v>17358</v>
      </c>
      <c r="H130" s="5">
        <v>4468087</v>
      </c>
      <c r="I130" s="6">
        <v>80</v>
      </c>
      <c r="J130" s="5">
        <f>I130*H130</f>
        <v>357446960</v>
      </c>
      <c r="K130" s="7">
        <f>J130/J$206</f>
        <v>5.1516049456341276E-4</v>
      </c>
      <c r="L130" s="8">
        <f>I130-86.67</f>
        <v>-6.6700000000000017</v>
      </c>
      <c r="M130" s="5">
        <f>L130*H130</f>
        <v>-29802140.290000007</v>
      </c>
      <c r="N130" s="9">
        <f>M130/SUM(M$2:M$78)</f>
        <v>-6.4823454948807866E-4</v>
      </c>
    </row>
    <row r="131" spans="1:14" x14ac:dyDescent="0.25">
      <c r="A131" s="16" t="s">
        <v>360</v>
      </c>
      <c r="B131" t="s">
        <v>205</v>
      </c>
      <c r="C131" s="4">
        <v>13</v>
      </c>
      <c r="D131" s="4">
        <v>124</v>
      </c>
      <c r="E131" s="4">
        <v>12</v>
      </c>
      <c r="F131" s="4">
        <v>194</v>
      </c>
      <c r="G131" s="5">
        <v>3499</v>
      </c>
      <c r="H131" s="5">
        <v>117337368</v>
      </c>
      <c r="I131" s="6">
        <v>80</v>
      </c>
      <c r="J131" s="5">
        <f>I131*H131</f>
        <v>9386989440</v>
      </c>
      <c r="K131" s="7">
        <f>J131/J$206</f>
        <v>1.3528737584932695E-2</v>
      </c>
      <c r="L131" s="8">
        <f>I131-86.67</f>
        <v>-6.6700000000000017</v>
      </c>
      <c r="M131" s="5">
        <f>L131*H131</f>
        <v>-782640244.56000018</v>
      </c>
      <c r="N131" s="9">
        <f>M131/SUM(M$2:M$78)</f>
        <v>-1.7023423197354236E-2</v>
      </c>
    </row>
    <row r="132" spans="1:14" x14ac:dyDescent="0.25">
      <c r="A132" s="16" t="s">
        <v>373</v>
      </c>
      <c r="B132" t="s">
        <v>180</v>
      </c>
      <c r="C132" s="4">
        <v>40</v>
      </c>
      <c r="D132" s="4">
        <v>126</v>
      </c>
      <c r="E132" s="4">
        <v>41</v>
      </c>
      <c r="F132" s="4">
        <v>169</v>
      </c>
      <c r="G132" s="5">
        <v>30436</v>
      </c>
      <c r="H132" s="5">
        <v>36947025</v>
      </c>
      <c r="I132" s="6">
        <v>80</v>
      </c>
      <c r="J132" s="5">
        <f>I132*H132</f>
        <v>2955762000</v>
      </c>
      <c r="K132" s="7">
        <f>J132/J$206</f>
        <v>4.2599098163591661E-3</v>
      </c>
      <c r="L132" s="8">
        <f>I132-86.67</f>
        <v>-6.6700000000000017</v>
      </c>
      <c r="M132" s="5">
        <f>L132*H132</f>
        <v>-246436656.75000006</v>
      </c>
      <c r="N132" s="9">
        <f>M132/SUM(M$2:M$78)</f>
        <v>-5.3603114947850788E-3</v>
      </c>
    </row>
    <row r="133" spans="1:14" x14ac:dyDescent="0.25">
      <c r="A133" s="16" t="s">
        <v>290</v>
      </c>
      <c r="B133" t="s">
        <v>168</v>
      </c>
      <c r="C133" s="4">
        <v>69</v>
      </c>
      <c r="D133" s="4">
        <v>133</v>
      </c>
      <c r="E133" s="4">
        <v>67</v>
      </c>
      <c r="F133" s="4">
        <v>157</v>
      </c>
      <c r="G133" s="5">
        <v>5324</v>
      </c>
      <c r="H133" s="5">
        <v>18092026</v>
      </c>
      <c r="I133" s="6">
        <v>79</v>
      </c>
      <c r="J133" s="5">
        <f>I133*H133</f>
        <v>1429270054</v>
      </c>
      <c r="K133" s="7">
        <f>J133/J$206</f>
        <v>2.0598957335748939E-3</v>
      </c>
      <c r="L133" s="8">
        <f>I133-86.67</f>
        <v>-7.6700000000000017</v>
      </c>
      <c r="M133" s="5">
        <f>L133*H133</f>
        <v>-138765839.42000002</v>
      </c>
      <c r="N133" s="9">
        <f>M133/SUM(M$2:M$78)</f>
        <v>-3.018333935933524E-3</v>
      </c>
    </row>
    <row r="134" spans="1:14" x14ac:dyDescent="0.25">
      <c r="A134" s="16" t="s">
        <v>293</v>
      </c>
      <c r="B134" t="s">
        <v>119</v>
      </c>
      <c r="C134" s="4">
        <v>162</v>
      </c>
      <c r="D134" s="4">
        <v>136</v>
      </c>
      <c r="E134" s="4">
        <v>162</v>
      </c>
      <c r="F134" s="4">
        <v>108</v>
      </c>
      <c r="G134" s="5">
        <v>18990</v>
      </c>
      <c r="H134" s="5">
        <v>813834</v>
      </c>
      <c r="I134" s="6">
        <v>79</v>
      </c>
      <c r="J134" s="5">
        <f>I134*H134</f>
        <v>64292886</v>
      </c>
      <c r="K134" s="7">
        <f>J134/J$206</f>
        <v>9.266033469320628E-5</v>
      </c>
      <c r="L134" s="8">
        <f>I134-86.67</f>
        <v>-7.6700000000000017</v>
      </c>
      <c r="M134" s="5">
        <f>L134*H134</f>
        <v>-6242106.7800000012</v>
      </c>
      <c r="N134" s="9">
        <f>M134/SUM(M$2:M$78)</f>
        <v>-1.3577378124575564E-4</v>
      </c>
    </row>
    <row r="135" spans="1:14" x14ac:dyDescent="0.25">
      <c r="A135" s="17" t="s">
        <v>313</v>
      </c>
      <c r="B135" t="s">
        <v>126</v>
      </c>
      <c r="C135" s="4">
        <v>149</v>
      </c>
      <c r="D135" s="4">
        <v>135</v>
      </c>
      <c r="E135" s="4">
        <v>149</v>
      </c>
      <c r="F135" s="4">
        <v>115</v>
      </c>
      <c r="G135" s="5"/>
      <c r="H135" s="5">
        <v>1873000</v>
      </c>
      <c r="I135" s="6">
        <v>79</v>
      </c>
      <c r="J135" s="5">
        <f>I135*H135</f>
        <v>147967000</v>
      </c>
      <c r="K135" s="7">
        <f>J135/J$206</f>
        <v>2.1325332546978299E-4</v>
      </c>
      <c r="L135" s="8">
        <f>I135-86.67</f>
        <v>-7.6700000000000017</v>
      </c>
      <c r="M135" s="5">
        <f>L135*H135</f>
        <v>-14365910.000000004</v>
      </c>
      <c r="N135" s="9">
        <f>M135/SUM(M$2:M$78)</f>
        <v>-3.1247685925299304E-4</v>
      </c>
    </row>
    <row r="136" spans="1:14" x14ac:dyDescent="0.25">
      <c r="A136" s="16" t="s">
        <v>386</v>
      </c>
      <c r="B136" t="s">
        <v>171</v>
      </c>
      <c r="C136" s="4">
        <v>60</v>
      </c>
      <c r="D136" s="4">
        <v>132</v>
      </c>
      <c r="E136" s="4">
        <v>61</v>
      </c>
      <c r="F136" s="4">
        <v>160</v>
      </c>
      <c r="G136" s="5">
        <v>3408</v>
      </c>
      <c r="H136" s="5">
        <v>21893579</v>
      </c>
      <c r="I136" s="6">
        <v>79</v>
      </c>
      <c r="J136" s="5">
        <f>I136*H136</f>
        <v>1729592741</v>
      </c>
      <c r="K136" s="7">
        <f>J136/J$206</f>
        <v>2.4927274576537137E-3</v>
      </c>
      <c r="L136" s="8">
        <f>I136-86.67</f>
        <v>-7.6700000000000017</v>
      </c>
      <c r="M136" s="5">
        <f>L136*H136</f>
        <v>-167923750.93000004</v>
      </c>
      <c r="N136" s="9">
        <f>M136/SUM(M$2:M$78)</f>
        <v>-3.6525556880551437E-3</v>
      </c>
    </row>
    <row r="137" spans="1:14" x14ac:dyDescent="0.25">
      <c r="A137" s="16" t="s">
        <v>357</v>
      </c>
      <c r="B137" t="s">
        <v>160</v>
      </c>
      <c r="C137" s="4">
        <v>91</v>
      </c>
      <c r="D137" s="4">
        <v>134</v>
      </c>
      <c r="E137" s="4">
        <v>97</v>
      </c>
      <c r="F137" s="4">
        <v>149</v>
      </c>
      <c r="G137" s="5">
        <v>3020</v>
      </c>
      <c r="H137" s="5">
        <v>10329931</v>
      </c>
      <c r="I137" s="6">
        <v>79</v>
      </c>
      <c r="J137" s="5">
        <f>I137*H137</f>
        <v>816064549</v>
      </c>
      <c r="K137" s="7">
        <f>J137/J$206</f>
        <v>1.1761303457679664E-3</v>
      </c>
      <c r="L137" s="8">
        <f>I137-86.67</f>
        <v>-7.6700000000000017</v>
      </c>
      <c r="M137" s="5">
        <f>L137*H137</f>
        <v>-79230570.770000011</v>
      </c>
      <c r="N137" s="9">
        <f>M137/SUM(M$2:M$78)</f>
        <v>-1.7233659344261236E-3</v>
      </c>
    </row>
    <row r="138" spans="1:14" x14ac:dyDescent="0.25">
      <c r="A138" s="16" t="s">
        <v>239</v>
      </c>
      <c r="B138" t="s">
        <v>121</v>
      </c>
      <c r="C138" s="4">
        <v>163</v>
      </c>
      <c r="D138" s="4">
        <v>139</v>
      </c>
      <c r="E138" s="4">
        <v>165</v>
      </c>
      <c r="F138" s="4">
        <v>110</v>
      </c>
      <c r="G138" s="5"/>
      <c r="H138" s="5">
        <v>787424</v>
      </c>
      <c r="I138" s="6">
        <v>78</v>
      </c>
      <c r="J138" s="5">
        <f>I138*H138</f>
        <v>61419072</v>
      </c>
      <c r="K138" s="7">
        <f>J138/J$206</f>
        <v>8.8518530153804803E-5</v>
      </c>
      <c r="L138" s="8">
        <f>I138-86.67</f>
        <v>-8.6700000000000017</v>
      </c>
      <c r="M138" s="5">
        <f>L138*H138</f>
        <v>-6826966.080000001</v>
      </c>
      <c r="N138" s="9">
        <f>M138/SUM(M$2:M$78)</f>
        <v>-1.484952167252278E-4</v>
      </c>
    </row>
    <row r="139" spans="1:14" x14ac:dyDescent="0.25">
      <c r="A139" s="16" t="s">
        <v>272</v>
      </c>
      <c r="B139" t="s">
        <v>209</v>
      </c>
      <c r="C139" s="4">
        <v>14</v>
      </c>
      <c r="D139" s="4">
        <v>137</v>
      </c>
      <c r="E139" s="4">
        <v>14</v>
      </c>
      <c r="F139" s="4">
        <v>198</v>
      </c>
      <c r="G139" s="5">
        <v>4295</v>
      </c>
      <c r="H139" s="5">
        <v>112716598</v>
      </c>
      <c r="I139" s="6">
        <v>78</v>
      </c>
      <c r="J139" s="5">
        <f>I139*H139</f>
        <v>8791894644</v>
      </c>
      <c r="K139" s="7">
        <f>J139/J$206</f>
        <v>1.2671073753019077E-2</v>
      </c>
      <c r="L139" s="8">
        <f>I139-86.67</f>
        <v>-8.6700000000000017</v>
      </c>
      <c r="M139" s="5">
        <f>L139*H139</f>
        <v>-977252904.66000021</v>
      </c>
      <c r="N139" s="9">
        <f>M139/SUM(M$2:M$78)</f>
        <v>-2.1256496688620591E-2</v>
      </c>
    </row>
    <row r="140" spans="1:14" x14ac:dyDescent="0.25">
      <c r="A140" s="16" t="s">
        <v>273</v>
      </c>
      <c r="B140" t="s">
        <v>151</v>
      </c>
      <c r="C140" s="4">
        <v>111</v>
      </c>
      <c r="D140" s="4">
        <v>138</v>
      </c>
      <c r="E140" s="4">
        <v>117</v>
      </c>
      <c r="F140" s="4">
        <v>140</v>
      </c>
      <c r="G140" s="5">
        <v>5127</v>
      </c>
      <c r="H140" s="5">
        <v>6364943</v>
      </c>
      <c r="I140" s="6">
        <v>78</v>
      </c>
      <c r="J140" s="5">
        <f>I140*H140</f>
        <v>496465554</v>
      </c>
      <c r="K140" s="7">
        <f>J140/J$206</f>
        <v>7.1551717863914334E-4</v>
      </c>
      <c r="L140" s="8">
        <f>I140-86.67</f>
        <v>-8.6700000000000017</v>
      </c>
      <c r="M140" s="5">
        <f>L140*H140</f>
        <v>-55184055.81000001</v>
      </c>
      <c r="N140" s="9">
        <f>M140/SUM(M$2:M$78)</f>
        <v>-1.2003235743750784E-3</v>
      </c>
    </row>
    <row r="141" spans="1:14" x14ac:dyDescent="0.25">
      <c r="A141" s="16" t="s">
        <v>405</v>
      </c>
      <c r="B141" t="s">
        <v>94</v>
      </c>
      <c r="C141" s="4">
        <v>198</v>
      </c>
      <c r="D141" s="4">
        <v>140</v>
      </c>
      <c r="E141" s="4">
        <v>200</v>
      </c>
      <c r="F141" s="4">
        <v>83</v>
      </c>
      <c r="G141" s="5">
        <v>5335</v>
      </c>
      <c r="H141" s="5">
        <v>11396</v>
      </c>
      <c r="I141" s="6">
        <v>78</v>
      </c>
      <c r="J141" s="5">
        <f>I141*H141</f>
        <v>888888</v>
      </c>
      <c r="K141" s="7">
        <f>J141/J$206</f>
        <v>1.2810851201293834E-6</v>
      </c>
      <c r="L141" s="8">
        <f>I141-86.67</f>
        <v>-8.6700000000000017</v>
      </c>
      <c r="M141" s="5">
        <f>L141*H141</f>
        <v>-98803.320000000022</v>
      </c>
      <c r="N141" s="9">
        <f>M141/SUM(M$2:M$78)</f>
        <v>-2.1490981857305549E-6</v>
      </c>
    </row>
    <row r="142" spans="1:14" x14ac:dyDescent="0.25">
      <c r="A142" s="16" t="s">
        <v>242</v>
      </c>
      <c r="B142" t="s">
        <v>135</v>
      </c>
      <c r="C142" s="4">
        <v>142</v>
      </c>
      <c r="D142" s="4">
        <v>143</v>
      </c>
      <c r="E142" s="4">
        <v>142</v>
      </c>
      <c r="F142" s="4">
        <v>124</v>
      </c>
      <c r="G142" s="5">
        <v>7738</v>
      </c>
      <c r="H142" s="5">
        <v>2675352</v>
      </c>
      <c r="I142" s="6">
        <v>77</v>
      </c>
      <c r="J142" s="5">
        <f>I142*H142</f>
        <v>206002104</v>
      </c>
      <c r="K142" s="7">
        <f>J142/J$206</f>
        <v>2.9689480581326976E-4</v>
      </c>
      <c r="L142" s="8">
        <f>I142-86.67</f>
        <v>-9.6700000000000017</v>
      </c>
      <c r="M142" s="5">
        <f>L142*H142</f>
        <v>-25870653.840000004</v>
      </c>
      <c r="N142" s="9">
        <f>M142/SUM(M$2:M$78)</f>
        <v>-5.6271970649576558E-4</v>
      </c>
    </row>
    <row r="143" spans="1:14" x14ac:dyDescent="0.25">
      <c r="A143" s="16" t="s">
        <v>299</v>
      </c>
      <c r="B143" t="s">
        <v>215</v>
      </c>
      <c r="C143" s="4">
        <v>1</v>
      </c>
      <c r="D143" s="4">
        <v>141</v>
      </c>
      <c r="E143" s="4">
        <v>2</v>
      </c>
      <c r="F143" s="4">
        <v>204</v>
      </c>
      <c r="G143" s="5">
        <v>2389</v>
      </c>
      <c r="H143" s="5">
        <v>1428627663</v>
      </c>
      <c r="I143" s="6">
        <v>77</v>
      </c>
      <c r="J143" s="5">
        <f>I143*H143</f>
        <v>110004330051</v>
      </c>
      <c r="K143" s="7">
        <f>J143/J$206</f>
        <v>0.15854068271608759</v>
      </c>
      <c r="L143" s="8">
        <f>I143-86.67</f>
        <v>-9.6700000000000017</v>
      </c>
      <c r="M143" s="5">
        <f>L143*H143</f>
        <v>-13814829501.210003</v>
      </c>
      <c r="N143" s="9">
        <f>M143/SUM(M$2:M$78)</f>
        <v>-0.30049015576832189</v>
      </c>
    </row>
    <row r="144" spans="1:14" x14ac:dyDescent="0.25">
      <c r="A144" s="16" t="s">
        <v>327</v>
      </c>
      <c r="B144" t="s">
        <v>182</v>
      </c>
      <c r="C144" s="4">
        <v>49</v>
      </c>
      <c r="D144" s="4">
        <v>142</v>
      </c>
      <c r="E144" s="4">
        <v>52</v>
      </c>
      <c r="F144" s="4">
        <v>171</v>
      </c>
      <c r="G144" s="5">
        <v>505</v>
      </c>
      <c r="H144" s="5">
        <v>30325732</v>
      </c>
      <c r="I144" s="6">
        <v>77</v>
      </c>
      <c r="J144" s="5">
        <f>I144*H144</f>
        <v>2335081364</v>
      </c>
      <c r="K144" s="7">
        <f>J144/J$206</f>
        <v>3.3653711037969062E-3</v>
      </c>
      <c r="L144" s="8">
        <f>I144-86.67</f>
        <v>-9.6700000000000017</v>
      </c>
      <c r="M144" s="5">
        <f>L144*H144</f>
        <v>-293249828.44000006</v>
      </c>
      <c r="N144" s="9">
        <f>M144/SUM(M$2:M$78)</f>
        <v>-6.3785576665460267E-3</v>
      </c>
    </row>
    <row r="145" spans="1:14" x14ac:dyDescent="0.25">
      <c r="A145" s="16" t="s">
        <v>416</v>
      </c>
      <c r="B145" t="s">
        <v>93</v>
      </c>
      <c r="C145" s="4">
        <v>201</v>
      </c>
      <c r="D145" s="4">
        <v>144</v>
      </c>
      <c r="E145" s="4">
        <v>201</v>
      </c>
      <c r="F145" s="4">
        <v>82</v>
      </c>
      <c r="G145" s="5"/>
      <c r="H145" s="5">
        <v>9875</v>
      </c>
      <c r="I145" s="6">
        <v>77</v>
      </c>
      <c r="J145" s="5">
        <f>I145*H145</f>
        <v>760375</v>
      </c>
      <c r="K145" s="7">
        <f>J145/J$206</f>
        <v>1.0958693313650087E-6</v>
      </c>
      <c r="L145" s="8">
        <f>I145-86.67</f>
        <v>-9.6700000000000017</v>
      </c>
      <c r="M145" s="5">
        <f>L145*H145</f>
        <v>-95491.250000000015</v>
      </c>
      <c r="N145" s="9">
        <f>M145/SUM(M$2:M$78)</f>
        <v>-2.0770564402911036E-6</v>
      </c>
    </row>
    <row r="146" spans="1:14" x14ac:dyDescent="0.25">
      <c r="A146" s="16" t="s">
        <v>311</v>
      </c>
      <c r="B146" t="s">
        <v>198</v>
      </c>
      <c r="C146" s="4">
        <v>26</v>
      </c>
      <c r="D146" s="4">
        <v>145</v>
      </c>
      <c r="E146" s="4">
        <v>30</v>
      </c>
      <c r="F146" s="4">
        <v>187</v>
      </c>
      <c r="G146" s="5">
        <v>2099</v>
      </c>
      <c r="H146" s="5">
        <v>55100586</v>
      </c>
      <c r="I146" s="6">
        <v>76</v>
      </c>
      <c r="J146" s="5">
        <f>I146*H146</f>
        <v>4187644536</v>
      </c>
      <c r="K146" s="7">
        <f>J146/J$206</f>
        <v>6.0353262767195819E-3</v>
      </c>
      <c r="L146" s="8">
        <f>I146-86.67</f>
        <v>-10.670000000000002</v>
      </c>
      <c r="M146" s="5">
        <f>L146*H146</f>
        <v>-587923252.62000012</v>
      </c>
      <c r="N146" s="9">
        <f>M146/SUM(M$2:M$78)</f>
        <v>-1.2788080355543199E-2</v>
      </c>
    </row>
    <row r="147" spans="1:14" x14ac:dyDescent="0.25">
      <c r="A147" s="16" t="s">
        <v>315</v>
      </c>
      <c r="B147" t="s">
        <v>158</v>
      </c>
      <c r="C147" s="4">
        <v>108</v>
      </c>
      <c r="D147" s="4">
        <v>147</v>
      </c>
      <c r="E147" s="4">
        <v>116</v>
      </c>
      <c r="F147" s="4">
        <v>147</v>
      </c>
      <c r="G147" s="5">
        <v>1649</v>
      </c>
      <c r="H147" s="5">
        <v>6735347</v>
      </c>
      <c r="I147" s="6">
        <v>76</v>
      </c>
      <c r="J147" s="5">
        <f>I147*H147</f>
        <v>511886372</v>
      </c>
      <c r="K147" s="7">
        <f>J147/J$206</f>
        <v>7.3774200390399486E-4</v>
      </c>
      <c r="L147" s="8">
        <f>I147-86.67</f>
        <v>-10.670000000000002</v>
      </c>
      <c r="M147" s="5">
        <f>L147*H147</f>
        <v>-71866152.49000001</v>
      </c>
      <c r="N147" s="9">
        <f>M147/SUM(M$2:M$78)</f>
        <v>-1.5631804470911945E-3</v>
      </c>
    </row>
    <row r="148" spans="1:14" x14ac:dyDescent="0.25">
      <c r="A148" s="16" t="s">
        <v>387</v>
      </c>
      <c r="B148" t="s">
        <v>195</v>
      </c>
      <c r="C148" s="4">
        <v>31</v>
      </c>
      <c r="D148" s="4">
        <v>146</v>
      </c>
      <c r="E148" s="4">
        <v>35</v>
      </c>
      <c r="F148" s="4">
        <v>184</v>
      </c>
      <c r="G148" s="5">
        <v>1102</v>
      </c>
      <c r="H148" s="5">
        <v>48109006</v>
      </c>
      <c r="I148" s="6">
        <v>76</v>
      </c>
      <c r="J148" s="5">
        <f>I148*H148</f>
        <v>3656284456</v>
      </c>
      <c r="K148" s="7">
        <f>J148/J$206</f>
        <v>5.2695183325030337E-3</v>
      </c>
      <c r="L148" s="8">
        <f>I148-86.67</f>
        <v>-10.670000000000002</v>
      </c>
      <c r="M148" s="5">
        <f>L148*H148</f>
        <v>-513323094.0200001</v>
      </c>
      <c r="N148" s="9">
        <f>M148/SUM(M$2:M$78)</f>
        <v>-1.1165431789660276E-2</v>
      </c>
    </row>
    <row r="149" spans="1:14" x14ac:dyDescent="0.25">
      <c r="A149" s="16" t="s">
        <v>389</v>
      </c>
      <c r="B149" t="s">
        <v>124</v>
      </c>
      <c r="C149" s="4">
        <v>158</v>
      </c>
      <c r="D149" s="4">
        <v>148</v>
      </c>
      <c r="E149" s="4">
        <v>158</v>
      </c>
      <c r="F149" s="4">
        <v>113</v>
      </c>
      <c r="G149" s="5"/>
      <c r="H149" s="5">
        <v>1192000</v>
      </c>
      <c r="I149" s="6">
        <v>76</v>
      </c>
      <c r="J149" s="5">
        <f>I149*H149</f>
        <v>90592000</v>
      </c>
      <c r="K149" s="7">
        <f>J149/J$206</f>
        <v>1.3056320166630791E-4</v>
      </c>
      <c r="L149" s="8">
        <f>I149-86.67</f>
        <v>-10.670000000000002</v>
      </c>
      <c r="M149" s="5">
        <f>L149*H149</f>
        <v>-12718640.000000002</v>
      </c>
      <c r="N149" s="9">
        <f>M149/SUM(M$2:M$78)</f>
        <v>-2.7664663645877546E-4</v>
      </c>
    </row>
    <row r="150" spans="1:14" x14ac:dyDescent="0.25">
      <c r="A150" s="16" t="s">
        <v>258</v>
      </c>
      <c r="B150" t="s">
        <v>123</v>
      </c>
      <c r="C150" s="4">
        <v>161</v>
      </c>
      <c r="D150" s="4">
        <v>152</v>
      </c>
      <c r="E150" s="4">
        <v>163</v>
      </c>
      <c r="F150" s="4">
        <v>112</v>
      </c>
      <c r="G150" s="5">
        <v>1485</v>
      </c>
      <c r="H150" s="5">
        <v>852075</v>
      </c>
      <c r="I150" s="6">
        <v>75</v>
      </c>
      <c r="J150" s="5">
        <f>I150*H150</f>
        <v>63905625</v>
      </c>
      <c r="K150" s="7">
        <f>J150/J$206</f>
        <v>9.2102205542282406E-5</v>
      </c>
      <c r="L150" s="8">
        <f>I150-86.67</f>
        <v>-11.670000000000002</v>
      </c>
      <c r="M150" s="5">
        <f>L150*H150</f>
        <v>-9943715.2500000019</v>
      </c>
      <c r="N150" s="9">
        <f>M150/SUM(M$2:M$78)</f>
        <v>-2.1628848507515992E-4</v>
      </c>
    </row>
    <row r="151" spans="1:14" x14ac:dyDescent="0.25">
      <c r="A151" s="16" t="s">
        <v>307</v>
      </c>
      <c r="B151" t="s">
        <v>143</v>
      </c>
      <c r="C151" s="4">
        <v>137</v>
      </c>
      <c r="D151" s="4">
        <v>151</v>
      </c>
      <c r="E151" s="4">
        <v>140</v>
      </c>
      <c r="F151" s="4">
        <v>132</v>
      </c>
      <c r="G151" s="5">
        <v>6047</v>
      </c>
      <c r="H151" s="5">
        <v>2825544</v>
      </c>
      <c r="I151" s="6">
        <v>75</v>
      </c>
      <c r="J151" s="5">
        <f>I151*H151</f>
        <v>211915800</v>
      </c>
      <c r="K151" s="7">
        <f>J151/J$206</f>
        <v>3.0541775578060948E-4</v>
      </c>
      <c r="L151" s="8">
        <f>I151-86.67</f>
        <v>-11.670000000000002</v>
      </c>
      <c r="M151" s="5">
        <f>L151*H151</f>
        <v>-32974098.480000004</v>
      </c>
      <c r="N151" s="9">
        <f>M151/SUM(M$2:M$78)</f>
        <v>-7.1722868441534795E-4</v>
      </c>
    </row>
    <row r="152" spans="1:14" x14ac:dyDescent="0.25">
      <c r="A152" s="16" t="s">
        <v>342</v>
      </c>
      <c r="B152" t="s">
        <v>190</v>
      </c>
      <c r="C152" s="4">
        <v>39</v>
      </c>
      <c r="D152" s="4">
        <v>150</v>
      </c>
      <c r="E152" s="4">
        <v>43</v>
      </c>
      <c r="F152" s="4">
        <v>179</v>
      </c>
      <c r="G152" s="5">
        <v>3582</v>
      </c>
      <c r="H152" s="5">
        <v>37840044</v>
      </c>
      <c r="I152" s="6">
        <v>75</v>
      </c>
      <c r="J152" s="5">
        <f>I152*H152</f>
        <v>2838003300</v>
      </c>
      <c r="K152" s="7">
        <f>J152/J$206</f>
        <v>4.090193363514961E-3</v>
      </c>
      <c r="L152" s="8">
        <f>I152-86.67</f>
        <v>-11.670000000000002</v>
      </c>
      <c r="M152" s="5">
        <f>L152*H152</f>
        <v>-441593313.48000008</v>
      </c>
      <c r="N152" s="9">
        <f>M152/SUM(M$2:M$78)</f>
        <v>-9.6052176063578833E-3</v>
      </c>
    </row>
    <row r="153" spans="1:14" x14ac:dyDescent="0.25">
      <c r="A153" s="16" t="s">
        <v>395</v>
      </c>
      <c r="B153" t="s">
        <v>206</v>
      </c>
      <c r="C153" s="4">
        <v>22</v>
      </c>
      <c r="D153" s="4">
        <v>149</v>
      </c>
      <c r="E153" s="4">
        <v>25</v>
      </c>
      <c r="F153" s="4">
        <v>195</v>
      </c>
      <c r="G153" s="5">
        <v>1156</v>
      </c>
      <c r="H153" s="5">
        <v>67438106</v>
      </c>
      <c r="I153" s="6">
        <v>75</v>
      </c>
      <c r="J153" s="5">
        <f>I153*H153</f>
        <v>5057857950</v>
      </c>
      <c r="K153" s="7">
        <f>J153/J$206</f>
        <v>7.2894971689044137E-3</v>
      </c>
      <c r="L153" s="8">
        <f>I153-86.67</f>
        <v>-11.670000000000002</v>
      </c>
      <c r="M153" s="5">
        <f>L153*H153</f>
        <v>-787002697.0200001</v>
      </c>
      <c r="N153" s="9">
        <f>M153/SUM(M$2:M$78)</f>
        <v>-1.711831210055224E-2</v>
      </c>
    </row>
    <row r="154" spans="1:14" x14ac:dyDescent="0.25">
      <c r="A154" s="16" t="s">
        <v>232</v>
      </c>
      <c r="B154" t="s">
        <v>212</v>
      </c>
      <c r="C154" s="4">
        <v>8</v>
      </c>
      <c r="D154" s="4">
        <v>153</v>
      </c>
      <c r="E154" s="4">
        <v>10</v>
      </c>
      <c r="F154" s="4">
        <v>201</v>
      </c>
      <c r="G154" s="5">
        <v>2688</v>
      </c>
      <c r="H154" s="5">
        <v>172954319</v>
      </c>
      <c r="I154" s="6">
        <v>74</v>
      </c>
      <c r="J154" s="5">
        <f>I154*H154</f>
        <v>12798619606</v>
      </c>
      <c r="K154" s="7">
        <f>J154/J$206</f>
        <v>1.8445654723027862E-2</v>
      </c>
      <c r="L154" s="8">
        <f>I154-86.67</f>
        <v>-12.670000000000002</v>
      </c>
      <c r="M154" s="5">
        <f>L154*H154</f>
        <v>-2191331221.7300005</v>
      </c>
      <c r="N154" s="9">
        <f>M154/SUM(M$2:M$78)</f>
        <v>-4.7664248053149054E-2</v>
      </c>
    </row>
    <row r="155" spans="1:14" x14ac:dyDescent="0.25">
      <c r="A155" s="16" t="s">
        <v>275</v>
      </c>
      <c r="B155" t="s">
        <v>149</v>
      </c>
      <c r="C155" s="4">
        <v>129</v>
      </c>
      <c r="D155" s="4">
        <v>155</v>
      </c>
      <c r="E155" s="4">
        <v>134</v>
      </c>
      <c r="F155" s="4">
        <v>138</v>
      </c>
      <c r="G155" s="5"/>
      <c r="H155" s="5">
        <v>3748901</v>
      </c>
      <c r="I155" s="6">
        <v>74</v>
      </c>
      <c r="J155" s="5">
        <f>I155*H155</f>
        <v>277418674</v>
      </c>
      <c r="K155" s="7">
        <f>J155/J$206</f>
        <v>3.9982195204280431E-4</v>
      </c>
      <c r="L155" s="8">
        <f>I155-86.67</f>
        <v>-12.670000000000002</v>
      </c>
      <c r="M155" s="5">
        <f>L155*H155</f>
        <v>-47498575.670000009</v>
      </c>
      <c r="N155" s="9">
        <f>M155/SUM(M$2:M$78)</f>
        <v>-1.0331545822264117E-3</v>
      </c>
    </row>
    <row r="156" spans="1:14" x14ac:dyDescent="0.25">
      <c r="A156" s="16" t="s">
        <v>289</v>
      </c>
      <c r="B156" t="s">
        <v>108</v>
      </c>
      <c r="C156" s="4">
        <v>185</v>
      </c>
      <c r="D156" s="4">
        <v>156</v>
      </c>
      <c r="E156" s="4">
        <v>185</v>
      </c>
      <c r="F156" s="4">
        <v>97</v>
      </c>
      <c r="G156" s="5">
        <v>10016</v>
      </c>
      <c r="H156" s="5">
        <v>126183</v>
      </c>
      <c r="I156" s="6">
        <v>74</v>
      </c>
      <c r="J156" s="5">
        <f>I156*H156</f>
        <v>9337542</v>
      </c>
      <c r="K156" s="7">
        <f>J156/J$206</f>
        <v>1.3457472836603894E-5</v>
      </c>
      <c r="L156" s="8">
        <f>I156-86.67</f>
        <v>-12.670000000000002</v>
      </c>
      <c r="M156" s="5">
        <f>L156*H156</f>
        <v>-1598738.61</v>
      </c>
      <c r="N156" s="9">
        <f>M156/SUM(M$2:M$78)</f>
        <v>-3.4774603183459705E-5</v>
      </c>
    </row>
    <row r="157" spans="1:14" x14ac:dyDescent="0.25">
      <c r="A157" s="16" t="s">
        <v>419</v>
      </c>
      <c r="B157" t="s">
        <v>175</v>
      </c>
      <c r="C157" s="4">
        <v>73</v>
      </c>
      <c r="D157" s="4">
        <v>154</v>
      </c>
      <c r="E157" s="4">
        <v>72</v>
      </c>
      <c r="F157" s="4">
        <v>164</v>
      </c>
      <c r="G157" s="5">
        <v>1267</v>
      </c>
      <c r="H157" s="5">
        <v>16665409</v>
      </c>
      <c r="I157" s="6">
        <v>74</v>
      </c>
      <c r="J157" s="5">
        <f>I157*H157</f>
        <v>1233240266</v>
      </c>
      <c r="K157" s="7">
        <f>J157/J$206</f>
        <v>1.7773732509798791E-3</v>
      </c>
      <c r="L157" s="8">
        <f>I157-86.67</f>
        <v>-12.670000000000002</v>
      </c>
      <c r="M157" s="5">
        <f>L157*H157</f>
        <v>-211150732.03000003</v>
      </c>
      <c r="N157" s="9">
        <f>M157/SUM(M$2:M$78)</f>
        <v>-4.5927976420362341E-3</v>
      </c>
    </row>
    <row r="158" spans="1:14" x14ac:dyDescent="0.25">
      <c r="A158" s="16" t="s">
        <v>251</v>
      </c>
      <c r="B158" t="s">
        <v>122</v>
      </c>
      <c r="C158" s="4">
        <v>169</v>
      </c>
      <c r="D158" s="4">
        <v>157</v>
      </c>
      <c r="E158" s="4">
        <v>172</v>
      </c>
      <c r="F158" s="4">
        <v>111</v>
      </c>
      <c r="G158" s="5">
        <v>3903</v>
      </c>
      <c r="H158" s="5">
        <v>598682</v>
      </c>
      <c r="I158" s="6">
        <v>73</v>
      </c>
      <c r="J158" s="5">
        <f>I158*H158</f>
        <v>43703786</v>
      </c>
      <c r="K158" s="7">
        <f>J158/J$206</f>
        <v>6.2986866667025387E-5</v>
      </c>
      <c r="L158" s="8">
        <f>I158-86.67</f>
        <v>-13.670000000000002</v>
      </c>
      <c r="M158" s="5">
        <f>L158*H158</f>
        <v>-8183982.9400000013</v>
      </c>
      <c r="N158" s="9">
        <f>M158/SUM(M$2:M$78)</f>
        <v>-1.7801206364729253E-4</v>
      </c>
    </row>
    <row r="159" spans="1:14" x14ac:dyDescent="0.25">
      <c r="A159" s="16" t="s">
        <v>420</v>
      </c>
      <c r="B159" t="s">
        <v>89</v>
      </c>
      <c r="C159" s="4">
        <v>204</v>
      </c>
      <c r="D159" s="4">
        <v>158</v>
      </c>
      <c r="E159" s="4">
        <v>204</v>
      </c>
      <c r="F159" s="4">
        <v>78</v>
      </c>
      <c r="G159" s="5"/>
      <c r="H159" s="5">
        <v>1278</v>
      </c>
      <c r="I159" s="6">
        <v>73</v>
      </c>
      <c r="J159" s="5">
        <f>I159*H159</f>
        <v>93294</v>
      </c>
      <c r="K159" s="7">
        <f>J159/J$206</f>
        <v>1.3445738405440359E-7</v>
      </c>
      <c r="L159" s="8">
        <f>I159-86.67</f>
        <v>-13.670000000000002</v>
      </c>
      <c r="M159" s="5">
        <f>L159*H159</f>
        <v>-17470.260000000002</v>
      </c>
      <c r="N159" s="9">
        <f>M159/SUM(M$2:M$78)</f>
        <v>-3.8000042984629543E-7</v>
      </c>
    </row>
    <row r="160" spans="1:14" x14ac:dyDescent="0.25">
      <c r="A160" s="16" t="s">
        <v>219</v>
      </c>
      <c r="B160" t="s">
        <v>200</v>
      </c>
      <c r="C160" s="4">
        <v>36</v>
      </c>
      <c r="D160" s="4">
        <v>161</v>
      </c>
      <c r="E160" s="4">
        <v>40</v>
      </c>
      <c r="F160" s="4">
        <v>189</v>
      </c>
      <c r="G160" s="5"/>
      <c r="H160" s="5">
        <v>42239854</v>
      </c>
      <c r="I160" s="6">
        <v>72</v>
      </c>
      <c r="J160" s="5">
        <f>I160*H160</f>
        <v>3041269488</v>
      </c>
      <c r="K160" s="7">
        <f>J160/J$206</f>
        <v>4.3831451064479535E-3</v>
      </c>
      <c r="L160" s="8">
        <f>I160-86.67</f>
        <v>-14.670000000000002</v>
      </c>
      <c r="M160" s="5">
        <f>L160*H160</f>
        <v>-619658658.18000007</v>
      </c>
      <c r="N160" s="9">
        <f>M160/SUM(M$2:M$78)</f>
        <v>-1.3478365889596298E-2</v>
      </c>
    </row>
    <row r="161" spans="1:14" x14ac:dyDescent="0.25">
      <c r="A161" s="16" t="s">
        <v>247</v>
      </c>
      <c r="B161" t="s">
        <v>174</v>
      </c>
      <c r="C161" s="4">
        <v>77</v>
      </c>
      <c r="D161" s="4">
        <v>163</v>
      </c>
      <c r="E161" s="4">
        <v>85</v>
      </c>
      <c r="F161" s="4">
        <v>163</v>
      </c>
      <c r="G161" s="5">
        <v>238</v>
      </c>
      <c r="H161" s="5">
        <v>13238559</v>
      </c>
      <c r="I161" s="6">
        <v>72</v>
      </c>
      <c r="J161" s="5">
        <f>I161*H161</f>
        <v>953176248</v>
      </c>
      <c r="K161" s="7">
        <f>J161/J$206</f>
        <v>1.3737387704340197E-3</v>
      </c>
      <c r="L161" s="8">
        <f>I161-86.67</f>
        <v>-14.670000000000002</v>
      </c>
      <c r="M161" s="5">
        <f>L161*H161</f>
        <v>-194209660.53000003</v>
      </c>
      <c r="N161" s="9">
        <f>M161/SUM(M$2:M$78)</f>
        <v>-4.2243077367882971E-3</v>
      </c>
    </row>
    <row r="162" spans="1:14" x14ac:dyDescent="0.25">
      <c r="A162" s="16" t="s">
        <v>236</v>
      </c>
      <c r="B162" t="s">
        <v>118</v>
      </c>
      <c r="C162" s="4">
        <v>176</v>
      </c>
      <c r="D162" s="4">
        <v>166</v>
      </c>
      <c r="E162" s="4">
        <v>177</v>
      </c>
      <c r="F162" s="4">
        <v>107</v>
      </c>
      <c r="G162" s="5">
        <v>6968</v>
      </c>
      <c r="H162" s="5">
        <v>410825</v>
      </c>
      <c r="I162" s="6">
        <v>72</v>
      </c>
      <c r="J162" s="5">
        <f>I162*H162</f>
        <v>29579400</v>
      </c>
      <c r="K162" s="7">
        <f>J162/J$206</f>
        <v>4.2630487983137449E-5</v>
      </c>
      <c r="L162" s="8">
        <f>I162-86.67</f>
        <v>-14.670000000000002</v>
      </c>
      <c r="M162" s="5">
        <f>L162*H162</f>
        <v>-6026802.7500000009</v>
      </c>
      <c r="N162" s="9">
        <f>M162/SUM(M$2:M$78)</f>
        <v>-1.3109064407735405E-4</v>
      </c>
    </row>
    <row r="163" spans="1:14" x14ac:dyDescent="0.25">
      <c r="A163" s="16" t="s">
        <v>259</v>
      </c>
      <c r="B163" t="s">
        <v>162</v>
      </c>
      <c r="C163" s="4">
        <v>112</v>
      </c>
      <c r="D163" s="4">
        <v>164</v>
      </c>
      <c r="E163" s="4">
        <v>121</v>
      </c>
      <c r="F163" s="4">
        <v>151</v>
      </c>
      <c r="G163" s="5">
        <v>2448</v>
      </c>
      <c r="H163" s="5">
        <v>6106869</v>
      </c>
      <c r="I163" s="6">
        <v>72</v>
      </c>
      <c r="J163" s="5">
        <f>I163*H163</f>
        <v>439694568</v>
      </c>
      <c r="K163" s="7">
        <f>J163/J$206</f>
        <v>6.3369757322240521E-4</v>
      </c>
      <c r="L163" s="8">
        <f>I163-86.67</f>
        <v>-14.670000000000002</v>
      </c>
      <c r="M163" s="5">
        <f>L163*H163</f>
        <v>-89587768.230000004</v>
      </c>
      <c r="N163" s="9">
        <f>M163/SUM(M$2:M$78)</f>
        <v>-1.9486481847648682E-3</v>
      </c>
    </row>
    <row r="164" spans="1:14" x14ac:dyDescent="0.25">
      <c r="A164" s="16" t="s">
        <v>268</v>
      </c>
      <c r="B164" t="s">
        <v>129</v>
      </c>
      <c r="C164" s="4">
        <v>159</v>
      </c>
      <c r="D164" s="4">
        <v>165</v>
      </c>
      <c r="E164" s="4">
        <v>159</v>
      </c>
      <c r="F164" s="4">
        <v>118</v>
      </c>
      <c r="G164" s="5"/>
      <c r="H164" s="5">
        <v>1136455</v>
      </c>
      <c r="I164" s="6">
        <v>72</v>
      </c>
      <c r="J164" s="5">
        <f>I164*H164</f>
        <v>81824760</v>
      </c>
      <c r="K164" s="7">
        <f>J164/J$206</f>
        <v>1.1792766073358845E-4</v>
      </c>
      <c r="L164" s="8">
        <f>I164-86.67</f>
        <v>-14.670000000000002</v>
      </c>
      <c r="M164" s="5">
        <f>L164*H164</f>
        <v>-16671794.850000001</v>
      </c>
      <c r="N164" s="9">
        <f>M164/SUM(M$2:M$78)</f>
        <v>-3.6263279477862686E-4</v>
      </c>
    </row>
    <row r="165" spans="1:14" x14ac:dyDescent="0.25">
      <c r="A165" s="16" t="s">
        <v>343</v>
      </c>
      <c r="B165" t="s">
        <v>194</v>
      </c>
      <c r="C165" s="4">
        <v>48</v>
      </c>
      <c r="D165" s="4">
        <v>162</v>
      </c>
      <c r="E165" s="4">
        <v>49</v>
      </c>
      <c r="F165" s="4">
        <v>183</v>
      </c>
      <c r="G165" s="5">
        <v>541</v>
      </c>
      <c r="H165" s="5">
        <v>33897354</v>
      </c>
      <c r="I165" s="6">
        <v>72</v>
      </c>
      <c r="J165" s="5">
        <f>I165*H165</f>
        <v>2440609488</v>
      </c>
      <c r="K165" s="7">
        <f>J165/J$206</f>
        <v>3.5174605789743958E-3</v>
      </c>
      <c r="L165" s="8">
        <f>I165-86.67</f>
        <v>-14.670000000000002</v>
      </c>
      <c r="M165" s="5">
        <f>L165*H165</f>
        <v>-497274183.18000007</v>
      </c>
      <c r="N165" s="9">
        <f>M165/SUM(M$2:M$78)</f>
        <v>-1.0816347516285702E-2</v>
      </c>
    </row>
    <row r="166" spans="1:14" x14ac:dyDescent="0.25">
      <c r="A166" s="16" t="s">
        <v>383</v>
      </c>
      <c r="B166" t="s">
        <v>208</v>
      </c>
      <c r="C166" s="4">
        <v>24</v>
      </c>
      <c r="D166" s="4">
        <v>159</v>
      </c>
      <c r="E166" s="4">
        <v>28</v>
      </c>
      <c r="F166" s="4">
        <v>197</v>
      </c>
      <c r="G166" s="5">
        <v>6776</v>
      </c>
      <c r="H166" s="5">
        <v>60414495</v>
      </c>
      <c r="I166" s="6">
        <v>72</v>
      </c>
      <c r="J166" s="5">
        <f>I166*H166</f>
        <v>4349843640</v>
      </c>
      <c r="K166" s="7">
        <f>J166/J$206</f>
        <v>6.2690912264463401E-3</v>
      </c>
      <c r="L166" s="8">
        <f>I166-86.67</f>
        <v>-14.670000000000002</v>
      </c>
      <c r="M166" s="5">
        <f>L166*H166</f>
        <v>-886280641.6500001</v>
      </c>
      <c r="N166" s="9">
        <f>M166/SUM(M$2:M$78)</f>
        <v>-1.9277733977138892E-2</v>
      </c>
    </row>
    <row r="167" spans="1:14" x14ac:dyDescent="0.25">
      <c r="A167" s="16" t="s">
        <v>406</v>
      </c>
      <c r="B167" t="s">
        <v>203</v>
      </c>
      <c r="C167" s="4">
        <v>30</v>
      </c>
      <c r="D167" s="4">
        <v>160</v>
      </c>
      <c r="E167" s="4">
        <v>37</v>
      </c>
      <c r="F167" s="4">
        <v>192</v>
      </c>
      <c r="G167" s="5">
        <v>964</v>
      </c>
      <c r="H167" s="5">
        <v>48582334</v>
      </c>
      <c r="I167" s="6">
        <v>72</v>
      </c>
      <c r="J167" s="5">
        <f>I167*H167</f>
        <v>3497928048</v>
      </c>
      <c r="K167" s="7">
        <f>J167/J$206</f>
        <v>5.0412915615645837E-3</v>
      </c>
      <c r="L167" s="8">
        <f>I167-86.67</f>
        <v>-14.670000000000002</v>
      </c>
      <c r="M167" s="5">
        <f>L167*H167</f>
        <v>-712702839.78000009</v>
      </c>
      <c r="N167" s="9">
        <f>M167/SUM(M$2:M$78)</f>
        <v>-1.5502195472138103E-2</v>
      </c>
    </row>
    <row r="168" spans="1:14" x14ac:dyDescent="0.25">
      <c r="A168" s="16" t="s">
        <v>224</v>
      </c>
      <c r="B168" t="s">
        <v>106</v>
      </c>
      <c r="C168" s="4">
        <v>188</v>
      </c>
      <c r="D168" s="4">
        <v>168</v>
      </c>
      <c r="E168" s="4">
        <v>189</v>
      </c>
      <c r="F168" s="4">
        <v>95</v>
      </c>
      <c r="G168" s="5">
        <v>18745</v>
      </c>
      <c r="H168" s="5">
        <v>94298</v>
      </c>
      <c r="I168" s="6">
        <v>71</v>
      </c>
      <c r="J168" s="5">
        <f>I168*H168</f>
        <v>6695158</v>
      </c>
      <c r="K168" s="7">
        <f>J168/J$206</f>
        <v>9.6492103512649526E-6</v>
      </c>
      <c r="L168" s="8">
        <f>I168-86.67</f>
        <v>-15.670000000000002</v>
      </c>
      <c r="M168" s="5">
        <f>L168*H168</f>
        <v>-1477649.6600000001</v>
      </c>
      <c r="N168" s="9">
        <f>M168/SUM(M$2:M$78)</f>
        <v>-3.2140764130713125E-5</v>
      </c>
    </row>
    <row r="169" spans="1:14" x14ac:dyDescent="0.25">
      <c r="A169" s="16" t="s">
        <v>237</v>
      </c>
      <c r="B169" t="s">
        <v>176</v>
      </c>
      <c r="C169" s="4">
        <v>76</v>
      </c>
      <c r="D169" s="4">
        <v>167</v>
      </c>
      <c r="E169" s="4">
        <v>82</v>
      </c>
      <c r="F169" s="4">
        <v>165</v>
      </c>
      <c r="G169" s="5">
        <v>1303</v>
      </c>
      <c r="H169" s="5">
        <v>13712828</v>
      </c>
      <c r="I169" s="6">
        <v>71</v>
      </c>
      <c r="J169" s="5">
        <f>I169*H169</f>
        <v>973610788</v>
      </c>
      <c r="K169" s="7">
        <f>J169/J$206</f>
        <v>1.4031894831567572E-3</v>
      </c>
      <c r="L169" s="8">
        <f>I169-86.67</f>
        <v>-15.670000000000002</v>
      </c>
      <c r="M169" s="5">
        <f>L169*H169</f>
        <v>-214880014.76000002</v>
      </c>
      <c r="N169" s="9">
        <f>M169/SUM(M$2:M$78)</f>
        <v>-4.673914296305739E-3</v>
      </c>
    </row>
    <row r="170" spans="1:14" x14ac:dyDescent="0.25">
      <c r="A170" s="16" t="s">
        <v>368</v>
      </c>
      <c r="B170" t="s">
        <v>103</v>
      </c>
      <c r="C170" s="4">
        <v>193</v>
      </c>
      <c r="D170" s="4">
        <v>169</v>
      </c>
      <c r="E170" s="4">
        <v>196</v>
      </c>
      <c r="F170" s="4">
        <v>92</v>
      </c>
      <c r="G170" s="5">
        <v>20177</v>
      </c>
      <c r="H170" s="5">
        <v>47755</v>
      </c>
      <c r="I170" s="6">
        <v>71</v>
      </c>
      <c r="J170" s="5">
        <f>I170*H170</f>
        <v>3390605</v>
      </c>
      <c r="K170" s="7">
        <f>J170/J$206</f>
        <v>4.8866152020685256E-6</v>
      </c>
      <c r="L170" s="8">
        <f>I170-86.67</f>
        <v>-15.670000000000002</v>
      </c>
      <c r="M170" s="5">
        <f>L170*H170</f>
        <v>-748320.85000000009</v>
      </c>
      <c r="N170" s="9">
        <f>M170/SUM(M$2:M$78)</f>
        <v>-1.6276932607925993E-5</v>
      </c>
    </row>
    <row r="171" spans="1:14" x14ac:dyDescent="0.25">
      <c r="A171" s="16" t="s">
        <v>223</v>
      </c>
      <c r="B171" t="s">
        <v>199</v>
      </c>
      <c r="C171" s="4">
        <v>42</v>
      </c>
      <c r="D171" s="4">
        <v>170</v>
      </c>
      <c r="E171" s="4">
        <v>47</v>
      </c>
      <c r="F171" s="4">
        <v>188</v>
      </c>
      <c r="G171" s="5">
        <v>2999</v>
      </c>
      <c r="H171" s="5">
        <v>36684202</v>
      </c>
      <c r="I171" s="6">
        <v>70</v>
      </c>
      <c r="J171" s="5">
        <f>I171*H171</f>
        <v>2567894140</v>
      </c>
      <c r="K171" s="7">
        <f>J171/J$206</f>
        <v>3.7009060453301649E-3</v>
      </c>
      <c r="L171" s="8">
        <f>I171-86.67</f>
        <v>-16.670000000000002</v>
      </c>
      <c r="M171" s="5">
        <f>L171*H171</f>
        <v>-611525647.34000003</v>
      </c>
      <c r="N171" s="9">
        <f>M171/SUM(M$2:M$78)</f>
        <v>-1.3301462534114206E-2</v>
      </c>
    </row>
    <row r="172" spans="1:14" x14ac:dyDescent="0.25">
      <c r="A172" s="16" t="s">
        <v>246</v>
      </c>
      <c r="B172" t="s">
        <v>189</v>
      </c>
      <c r="C172" s="4">
        <v>58</v>
      </c>
      <c r="D172" s="4">
        <v>172</v>
      </c>
      <c r="E172" s="4">
        <v>63</v>
      </c>
      <c r="F172" s="4">
        <v>178</v>
      </c>
      <c r="G172" s="5">
        <v>833</v>
      </c>
      <c r="H172" s="5">
        <v>23251485</v>
      </c>
      <c r="I172" s="6">
        <v>70</v>
      </c>
      <c r="J172" s="5">
        <f>I172*H172</f>
        <v>1627603950</v>
      </c>
      <c r="K172" s="7">
        <f>J172/J$206</f>
        <v>2.3457389477738576E-3</v>
      </c>
      <c r="L172" s="8">
        <f>I172-86.67</f>
        <v>-16.670000000000002</v>
      </c>
      <c r="M172" s="5">
        <f>L172*H172</f>
        <v>-387602254.95000005</v>
      </c>
      <c r="N172" s="9">
        <f>M172/SUM(M$2:M$78)</f>
        <v>-8.4308432439124201E-3</v>
      </c>
    </row>
    <row r="173" spans="1:14" x14ac:dyDescent="0.25">
      <c r="A173" s="16" t="s">
        <v>306</v>
      </c>
      <c r="B173" t="s">
        <v>193</v>
      </c>
      <c r="C173" s="4">
        <v>50</v>
      </c>
      <c r="D173" s="4">
        <v>171</v>
      </c>
      <c r="E173" s="4">
        <v>54</v>
      </c>
      <c r="F173" s="4">
        <v>182</v>
      </c>
      <c r="G173" s="5">
        <v>2486</v>
      </c>
      <c r="H173" s="5">
        <v>28873034</v>
      </c>
      <c r="I173" s="6">
        <v>70</v>
      </c>
      <c r="J173" s="5">
        <f>I173*H173</f>
        <v>2021112380</v>
      </c>
      <c r="K173" s="7">
        <f>J173/J$206</f>
        <v>2.9128720335152279E-3</v>
      </c>
      <c r="L173" s="8">
        <f>I173-86.67</f>
        <v>-16.670000000000002</v>
      </c>
      <c r="M173" s="5">
        <f>L173*H173</f>
        <v>-481313476.78000003</v>
      </c>
      <c r="N173" s="9">
        <f>M173/SUM(M$2:M$78)</f>
        <v>-1.0469181801943126E-2</v>
      </c>
    </row>
    <row r="174" spans="1:14" x14ac:dyDescent="0.25">
      <c r="A174" s="16" t="s">
        <v>319</v>
      </c>
      <c r="B174" t="s">
        <v>144</v>
      </c>
      <c r="C174" s="4">
        <v>145</v>
      </c>
      <c r="D174" s="4">
        <v>175</v>
      </c>
      <c r="E174" s="4">
        <v>148</v>
      </c>
      <c r="F174" s="4">
        <v>133</v>
      </c>
      <c r="G174" s="5">
        <v>1107</v>
      </c>
      <c r="H174" s="5">
        <v>2330318</v>
      </c>
      <c r="I174" s="6">
        <v>70</v>
      </c>
      <c r="J174" s="5">
        <f>I174*H174</f>
        <v>163122260</v>
      </c>
      <c r="K174" s="7">
        <f>J174/J$206</f>
        <v>2.3509542264928371E-4</v>
      </c>
      <c r="L174" s="8">
        <f>I174-86.67</f>
        <v>-16.670000000000002</v>
      </c>
      <c r="M174" s="5">
        <f>L174*H174</f>
        <v>-38846401.060000002</v>
      </c>
      <c r="N174" s="9">
        <f>M174/SUM(M$2:M$78)</f>
        <v>-8.4495875280514345E-4</v>
      </c>
    </row>
    <row r="175" spans="1:14" x14ac:dyDescent="0.25">
      <c r="A175" s="16" t="s">
        <v>367</v>
      </c>
      <c r="B175" t="s">
        <v>179</v>
      </c>
      <c r="C175" s="4">
        <v>75</v>
      </c>
      <c r="D175" s="4">
        <v>174</v>
      </c>
      <c r="E175" s="4">
        <v>80</v>
      </c>
      <c r="F175" s="4">
        <v>168</v>
      </c>
      <c r="G175" s="5">
        <v>966</v>
      </c>
      <c r="H175" s="5">
        <v>14094683</v>
      </c>
      <c r="I175" s="6">
        <v>70</v>
      </c>
      <c r="J175" s="5">
        <f>I175*H175</f>
        <v>986627810</v>
      </c>
      <c r="K175" s="7">
        <f>J175/J$206</f>
        <v>1.4219499042588497E-3</v>
      </c>
      <c r="L175" s="8">
        <f>I175-86.67</f>
        <v>-16.670000000000002</v>
      </c>
      <c r="M175" s="5">
        <f>L175*H175</f>
        <v>-234958365.61000001</v>
      </c>
      <c r="N175" s="9">
        <f>M175/SUM(M$2:M$78)</f>
        <v>-5.1106440274948988E-3</v>
      </c>
    </row>
    <row r="176" spans="1:14" x14ac:dyDescent="0.25">
      <c r="A176" s="16" t="s">
        <v>374</v>
      </c>
      <c r="B176" t="s">
        <v>183</v>
      </c>
      <c r="C176" s="4">
        <v>70</v>
      </c>
      <c r="D176" s="4">
        <v>173</v>
      </c>
      <c r="E176" s="4">
        <v>70</v>
      </c>
      <c r="F176" s="4">
        <v>172</v>
      </c>
      <c r="G176" s="5">
        <v>1599</v>
      </c>
      <c r="H176" s="5">
        <v>17763163</v>
      </c>
      <c r="I176" s="6">
        <v>70</v>
      </c>
      <c r="J176" s="5">
        <f>I176*H176</f>
        <v>1243421410</v>
      </c>
      <c r="K176" s="7">
        <f>J176/J$206</f>
        <v>1.7920465417480011E-3</v>
      </c>
      <c r="L176" s="8">
        <f>I176-86.67</f>
        <v>-16.670000000000002</v>
      </c>
      <c r="M176" s="5">
        <f>L176*H176</f>
        <v>-296111927.21000004</v>
      </c>
      <c r="N176" s="9">
        <f>M176/SUM(M$2:M$78)</f>
        <v>-6.4408119640128386E-3</v>
      </c>
    </row>
    <row r="177" spans="1:14" x14ac:dyDescent="0.25">
      <c r="A177" s="16" t="s">
        <v>370</v>
      </c>
      <c r="B177" t="s">
        <v>109</v>
      </c>
      <c r="C177" s="4">
        <v>187</v>
      </c>
      <c r="D177" s="4">
        <v>176</v>
      </c>
      <c r="E177" s="4">
        <v>188</v>
      </c>
      <c r="F177" s="4">
        <v>98</v>
      </c>
      <c r="G177" s="5">
        <v>9125</v>
      </c>
      <c r="H177" s="5">
        <v>104332</v>
      </c>
      <c r="I177" s="6">
        <v>70</v>
      </c>
      <c r="J177" s="5">
        <f>I177*H177</f>
        <v>7303240</v>
      </c>
      <c r="K177" s="7">
        <f>J177/J$206</f>
        <v>1.0525591629917063E-5</v>
      </c>
      <c r="L177" s="8">
        <f>I177-86.67</f>
        <v>-16.670000000000002</v>
      </c>
      <c r="M177" s="5">
        <f>L177*H177</f>
        <v>-1739214.4400000002</v>
      </c>
      <c r="N177" s="9">
        <f>M177/SUM(M$2:M$78)</f>
        <v>-3.7830131594772143E-5</v>
      </c>
    </row>
    <row r="178" spans="1:14" x14ac:dyDescent="0.25">
      <c r="A178" s="16" t="s">
        <v>277</v>
      </c>
      <c r="B178" t="s">
        <v>213</v>
      </c>
      <c r="C178" s="4">
        <v>11</v>
      </c>
      <c r="D178" s="4">
        <v>178</v>
      </c>
      <c r="E178" s="4">
        <v>15</v>
      </c>
      <c r="F178" s="4">
        <v>202</v>
      </c>
      <c r="G178" s="5">
        <v>1028</v>
      </c>
      <c r="H178" s="5">
        <v>126527060</v>
      </c>
      <c r="I178" s="6">
        <v>69</v>
      </c>
      <c r="J178" s="5">
        <f>I178*H178</f>
        <v>8730367140</v>
      </c>
      <c r="K178" s="7">
        <f>J178/J$206</f>
        <v>1.2582398948259535E-2</v>
      </c>
      <c r="L178" s="8">
        <f>I178-86.67</f>
        <v>-17.670000000000002</v>
      </c>
      <c r="M178" s="5">
        <f>L178*H178</f>
        <v>-2235733150.2000003</v>
      </c>
      <c r="N178" s="9">
        <f>M178/SUM(M$2:M$78)</f>
        <v>-4.8630046610503345E-2</v>
      </c>
    </row>
    <row r="179" spans="1:14" x14ac:dyDescent="0.25">
      <c r="A179" s="16" t="s">
        <v>281</v>
      </c>
      <c r="B179" t="s">
        <v>147</v>
      </c>
      <c r="C179" s="4">
        <v>144</v>
      </c>
      <c r="D179" s="4">
        <v>181</v>
      </c>
      <c r="E179" s="4">
        <v>147</v>
      </c>
      <c r="F179" s="4">
        <v>136</v>
      </c>
      <c r="G179" s="5">
        <v>8820</v>
      </c>
      <c r="H179" s="5">
        <v>2436566</v>
      </c>
      <c r="I179" s="6">
        <v>69</v>
      </c>
      <c r="J179" s="5">
        <f>I179*H179</f>
        <v>168123054</v>
      </c>
      <c r="K179" s="7">
        <f>J179/J$206</f>
        <v>2.4230267798655038E-4</v>
      </c>
      <c r="L179" s="8">
        <f>I179-86.67</f>
        <v>-17.670000000000002</v>
      </c>
      <c r="M179" s="5">
        <f>L179*H179</f>
        <v>-43054121.220000006</v>
      </c>
      <c r="N179" s="9">
        <f>M179/SUM(M$2:M$78)</f>
        <v>-9.3648203119212363E-4</v>
      </c>
    </row>
    <row r="180" spans="1:14" x14ac:dyDescent="0.25">
      <c r="A180" s="16" t="s">
        <v>274</v>
      </c>
      <c r="B180" t="s">
        <v>140</v>
      </c>
      <c r="C180" s="4">
        <v>151</v>
      </c>
      <c r="D180" s="4">
        <v>182</v>
      </c>
      <c r="E180" s="4">
        <v>154</v>
      </c>
      <c r="F180" s="4">
        <v>129</v>
      </c>
      <c r="G180" s="5">
        <v>7053</v>
      </c>
      <c r="H180" s="5">
        <v>1714671</v>
      </c>
      <c r="I180" s="6">
        <v>69</v>
      </c>
      <c r="J180" s="5">
        <f>I180*H180</f>
        <v>118312299</v>
      </c>
      <c r="K180" s="7">
        <f>J180/J$206</f>
        <v>1.7051431201366035E-4</v>
      </c>
      <c r="L180" s="8">
        <f>I180-86.67</f>
        <v>-17.670000000000002</v>
      </c>
      <c r="M180" s="5">
        <f>L180*H180</f>
        <v>-30298236.570000004</v>
      </c>
      <c r="N180" s="9">
        <f>M180/SUM(M$2:M$78)</f>
        <v>-6.5902527610835486E-4</v>
      </c>
    </row>
    <row r="181" spans="1:14" x14ac:dyDescent="0.25">
      <c r="A181" s="16" t="s">
        <v>335</v>
      </c>
      <c r="B181" t="s">
        <v>161</v>
      </c>
      <c r="C181" s="4">
        <v>124</v>
      </c>
      <c r="D181" s="4">
        <v>180</v>
      </c>
      <c r="E181" s="4">
        <v>128</v>
      </c>
      <c r="F181" s="4">
        <v>150</v>
      </c>
      <c r="G181" s="5">
        <v>2191</v>
      </c>
      <c r="H181" s="5">
        <v>4862989</v>
      </c>
      <c r="I181" s="6">
        <v>69</v>
      </c>
      <c r="J181" s="5">
        <f>I181*H181</f>
        <v>335546241</v>
      </c>
      <c r="K181" s="7">
        <f>J181/J$206</f>
        <v>4.835966921146961E-4</v>
      </c>
      <c r="L181" s="8">
        <f>I181-86.67</f>
        <v>-17.670000000000002</v>
      </c>
      <c r="M181" s="5">
        <f>L181*H181</f>
        <v>-85929015.63000001</v>
      </c>
      <c r="N181" s="9">
        <f>M181/SUM(M$2:M$78)</f>
        <v>-1.8690656507498479E-3</v>
      </c>
    </row>
    <row r="182" spans="1:14" x14ac:dyDescent="0.25">
      <c r="A182" s="16" t="s">
        <v>351</v>
      </c>
      <c r="B182" t="s">
        <v>214</v>
      </c>
      <c r="C182" s="4">
        <v>6</v>
      </c>
      <c r="D182" s="4">
        <v>177</v>
      </c>
      <c r="E182" s="4">
        <v>7</v>
      </c>
      <c r="F182" s="4">
        <v>203</v>
      </c>
      <c r="G182" s="5">
        <v>2184</v>
      </c>
      <c r="H182" s="5">
        <v>223804632</v>
      </c>
      <c r="I182" s="6">
        <v>69</v>
      </c>
      <c r="J182" s="5">
        <f>I182*H182</f>
        <v>15442519608</v>
      </c>
      <c r="K182" s="7">
        <f>J182/J$206</f>
        <v>2.2256102104106522E-2</v>
      </c>
      <c r="L182" s="8">
        <f>I182-86.67</f>
        <v>-17.670000000000002</v>
      </c>
      <c r="M182" s="5">
        <f>L182*H182</f>
        <v>-3954627847.4400005</v>
      </c>
      <c r="N182" s="9">
        <f>M182/SUM(M$2:M$78)</f>
        <v>-8.6018197892265488E-2</v>
      </c>
    </row>
    <row r="183" spans="1:14" x14ac:dyDescent="0.25">
      <c r="A183" s="16" t="s">
        <v>418</v>
      </c>
      <c r="B183" t="s">
        <v>187</v>
      </c>
      <c r="C183" s="4">
        <v>62</v>
      </c>
      <c r="D183" s="4">
        <v>179</v>
      </c>
      <c r="E183" s="4">
        <v>68</v>
      </c>
      <c r="F183" s="4">
        <v>176</v>
      </c>
      <c r="G183" s="5">
        <v>1488</v>
      </c>
      <c r="H183" s="5">
        <v>20569737</v>
      </c>
      <c r="I183" s="6">
        <v>69</v>
      </c>
      <c r="J183" s="5">
        <f>I183*H183</f>
        <v>1419311853</v>
      </c>
      <c r="K183" s="7">
        <f>J183/J$206</f>
        <v>2.0455437532080111E-3</v>
      </c>
      <c r="L183" s="8">
        <f>I183-86.67</f>
        <v>-17.670000000000002</v>
      </c>
      <c r="M183" s="5">
        <f>L183*H183</f>
        <v>-363467252.79000002</v>
      </c>
      <c r="N183" s="9">
        <f>M183/SUM(M$2:M$78)</f>
        <v>-7.9058761744388532E-3</v>
      </c>
    </row>
    <row r="184" spans="1:14" x14ac:dyDescent="0.25">
      <c r="A184" s="16" t="s">
        <v>292</v>
      </c>
      <c r="B184" t="s">
        <v>146</v>
      </c>
      <c r="C184" s="4">
        <v>146</v>
      </c>
      <c r="D184" s="4">
        <v>187</v>
      </c>
      <c r="E184" s="4">
        <v>150</v>
      </c>
      <c r="F184" s="4">
        <v>135</v>
      </c>
      <c r="G184" s="5">
        <v>776</v>
      </c>
      <c r="H184" s="5">
        <v>2150842</v>
      </c>
      <c r="I184" s="6">
        <v>68</v>
      </c>
      <c r="J184" s="5">
        <f>I184*H184</f>
        <v>146257256</v>
      </c>
      <c r="K184" s="7">
        <f>J184/J$206</f>
        <v>2.1078920445832767E-4</v>
      </c>
      <c r="L184" s="8">
        <f>I184-86.67</f>
        <v>-18.670000000000002</v>
      </c>
      <c r="M184" s="5">
        <f>L184*H184</f>
        <v>-40156220.140000001</v>
      </c>
      <c r="N184" s="9">
        <f>M184/SUM(M$2:M$78)</f>
        <v>-8.7344898783432321E-4</v>
      </c>
    </row>
    <row r="185" spans="1:14" x14ac:dyDescent="0.25">
      <c r="A185" s="16" t="s">
        <v>345</v>
      </c>
      <c r="B185" t="s">
        <v>150</v>
      </c>
      <c r="C185" s="4">
        <v>143</v>
      </c>
      <c r="D185" s="4">
        <v>186</v>
      </c>
      <c r="E185" s="4">
        <v>145</v>
      </c>
      <c r="F185" s="4">
        <v>139</v>
      </c>
      <c r="G185" s="5">
        <v>4911</v>
      </c>
      <c r="H185" s="5">
        <v>2604172</v>
      </c>
      <c r="I185" s="6">
        <v>68</v>
      </c>
      <c r="J185" s="5">
        <f>I185*H185</f>
        <v>177083696</v>
      </c>
      <c r="K185" s="7">
        <f>J185/J$206</f>
        <v>2.5521695417545876E-4</v>
      </c>
      <c r="L185" s="8">
        <f>I185-86.67</f>
        <v>-18.670000000000002</v>
      </c>
      <c r="M185" s="5">
        <f>L185*H185</f>
        <v>-48619891.240000002</v>
      </c>
      <c r="N185" s="9">
        <f>M185/SUM(M$2:M$78)</f>
        <v>-1.057544625568259E-3</v>
      </c>
    </row>
    <row r="186" spans="1:14" x14ac:dyDescent="0.25">
      <c r="A186" s="16" t="s">
        <v>382</v>
      </c>
      <c r="B186" t="s">
        <v>186</v>
      </c>
      <c r="C186" s="4">
        <v>68</v>
      </c>
      <c r="D186" s="4">
        <v>184</v>
      </c>
      <c r="E186" s="4">
        <v>71</v>
      </c>
      <c r="F186" s="4">
        <v>175</v>
      </c>
      <c r="G186" s="5"/>
      <c r="H186" s="5">
        <v>18143378</v>
      </c>
      <c r="I186" s="6">
        <v>68</v>
      </c>
      <c r="J186" s="5">
        <f>I186*H186</f>
        <v>1233749704</v>
      </c>
      <c r="K186" s="7">
        <f>J186/J$206</f>
        <v>1.7781074643356994E-3</v>
      </c>
      <c r="L186" s="8">
        <f>I186-86.67</f>
        <v>-18.670000000000002</v>
      </c>
      <c r="M186" s="5">
        <f>L186*H186</f>
        <v>-338736867.26000005</v>
      </c>
      <c r="N186" s="9">
        <f>M186/SUM(M$2:M$78)</f>
        <v>-7.367958757544966E-3</v>
      </c>
    </row>
    <row r="187" spans="1:14" x14ac:dyDescent="0.25">
      <c r="A187" s="16" t="s">
        <v>398</v>
      </c>
      <c r="B187" t="s">
        <v>172</v>
      </c>
      <c r="C187" s="4">
        <v>98</v>
      </c>
      <c r="D187" s="4">
        <v>185</v>
      </c>
      <c r="E187" s="4">
        <v>105</v>
      </c>
      <c r="F187" s="4">
        <v>161</v>
      </c>
      <c r="G187" s="5">
        <v>918</v>
      </c>
      <c r="H187" s="5">
        <v>9053799</v>
      </c>
      <c r="I187" s="6">
        <v>68</v>
      </c>
      <c r="J187" s="5">
        <f>I187*H187</f>
        <v>615658332</v>
      </c>
      <c r="K187" s="7">
        <f>J187/J$206</f>
        <v>8.8730045653544177E-4</v>
      </c>
      <c r="L187" s="8">
        <f>I187-86.67</f>
        <v>-18.670000000000002</v>
      </c>
      <c r="M187" s="5">
        <f>L187*H187</f>
        <v>-169034427.33000001</v>
      </c>
      <c r="N187" s="9">
        <f>M187/SUM(M$2:M$78)</f>
        <v>-3.6767143158843879E-3</v>
      </c>
    </row>
    <row r="188" spans="1:14" x14ac:dyDescent="0.25">
      <c r="A188" s="16" t="s">
        <v>417</v>
      </c>
      <c r="B188" t="s">
        <v>201</v>
      </c>
      <c r="C188" s="4">
        <v>44</v>
      </c>
      <c r="D188" s="4">
        <v>183</v>
      </c>
      <c r="E188" s="4">
        <v>51</v>
      </c>
      <c r="F188" s="4">
        <v>190</v>
      </c>
      <c r="G188" s="5"/>
      <c r="H188" s="5">
        <v>34449825</v>
      </c>
      <c r="I188" s="6">
        <v>68</v>
      </c>
      <c r="J188" s="5">
        <f>I188*H188</f>
        <v>2342588100</v>
      </c>
      <c r="K188" s="7">
        <f>J188/J$206</f>
        <v>3.3761899783799126E-3</v>
      </c>
      <c r="L188" s="8">
        <f>I188-86.67</f>
        <v>-18.670000000000002</v>
      </c>
      <c r="M188" s="5">
        <f>L188*H188</f>
        <v>-643178232.75</v>
      </c>
      <c r="N188" s="9">
        <f>M188/SUM(M$2:M$78)</f>
        <v>-1.3989946624307859E-2</v>
      </c>
    </row>
    <row r="189" spans="1:14" x14ac:dyDescent="0.25">
      <c r="A189" s="16" t="s">
        <v>294</v>
      </c>
      <c r="B189" t="s">
        <v>178</v>
      </c>
      <c r="C189" s="4">
        <v>80</v>
      </c>
      <c r="D189" s="4">
        <v>189</v>
      </c>
      <c r="E189" s="4">
        <v>99</v>
      </c>
      <c r="F189" s="4">
        <v>167</v>
      </c>
      <c r="G189" s="5">
        <v>1748</v>
      </c>
      <c r="H189" s="5">
        <v>11724763</v>
      </c>
      <c r="I189" s="6">
        <v>67</v>
      </c>
      <c r="J189" s="5">
        <f>I189*H189</f>
        <v>785559121</v>
      </c>
      <c r="K189" s="7">
        <f>J189/J$206</f>
        <v>1.1321652456721407E-3</v>
      </c>
      <c r="L189" s="8">
        <f>I189-86.67</f>
        <v>-19.670000000000002</v>
      </c>
      <c r="M189" s="5">
        <f>L189*H189</f>
        <v>-230626088.21000001</v>
      </c>
      <c r="N189" s="9">
        <f>M189/SUM(M$2:M$78)</f>
        <v>-5.0164114703255495E-3</v>
      </c>
    </row>
    <row r="190" spans="1:14" x14ac:dyDescent="0.25">
      <c r="A190" s="16" t="s">
        <v>331</v>
      </c>
      <c r="B190" t="s">
        <v>192</v>
      </c>
      <c r="C190" s="4">
        <v>57</v>
      </c>
      <c r="D190" s="4">
        <v>188</v>
      </c>
      <c r="E190" s="4">
        <v>64</v>
      </c>
      <c r="F190" s="4">
        <v>181</v>
      </c>
      <c r="G190" s="5">
        <v>833</v>
      </c>
      <c r="H190" s="5">
        <v>23293698</v>
      </c>
      <c r="I190" s="6">
        <v>67</v>
      </c>
      <c r="J190" s="5">
        <f>I190*H190</f>
        <v>1560677766</v>
      </c>
      <c r="K190" s="7">
        <f>J190/J$206</f>
        <v>2.249283445540234E-3</v>
      </c>
      <c r="L190" s="8">
        <f>I190-86.67</f>
        <v>-19.670000000000002</v>
      </c>
      <c r="M190" s="5">
        <f>L190*H190</f>
        <v>-458187039.66000003</v>
      </c>
      <c r="N190" s="9">
        <f>M190/SUM(M$2:M$78)</f>
        <v>-9.9661523080252726E-3</v>
      </c>
    </row>
    <row r="191" spans="1:14" x14ac:dyDescent="0.25">
      <c r="A191" s="16" t="s">
        <v>260</v>
      </c>
      <c r="B191" t="s">
        <v>211</v>
      </c>
      <c r="C191" s="4">
        <v>15</v>
      </c>
      <c r="D191" s="4">
        <v>190</v>
      </c>
      <c r="E191" s="4">
        <v>20</v>
      </c>
      <c r="F191" s="4">
        <v>200</v>
      </c>
      <c r="G191" s="5">
        <v>586</v>
      </c>
      <c r="H191" s="5">
        <v>102262808</v>
      </c>
      <c r="I191" s="6">
        <v>66</v>
      </c>
      <c r="J191" s="5">
        <f>I191*H191</f>
        <v>6749345328</v>
      </c>
      <c r="K191" s="7">
        <f>J191/J$206</f>
        <v>9.7273063314113496E-3</v>
      </c>
      <c r="L191" s="8">
        <f>I191-86.67</f>
        <v>-20.67</v>
      </c>
      <c r="M191" s="5">
        <f>L191*H191</f>
        <v>-2113772241.3600001</v>
      </c>
      <c r="N191" s="9">
        <f>M191/SUM(M$2:M$78)</f>
        <v>-4.5977241341226015E-2</v>
      </c>
    </row>
    <row r="192" spans="1:14" x14ac:dyDescent="0.25">
      <c r="A192" s="16" t="s">
        <v>269</v>
      </c>
      <c r="B192" t="s">
        <v>97</v>
      </c>
      <c r="C192" s="4">
        <v>202</v>
      </c>
      <c r="D192" s="4">
        <v>193</v>
      </c>
      <c r="E192" s="4">
        <v>203</v>
      </c>
      <c r="F192" s="4">
        <v>86</v>
      </c>
      <c r="G192" s="5">
        <v>8415</v>
      </c>
      <c r="H192" s="5">
        <v>7304</v>
      </c>
      <c r="I192" s="6">
        <v>66</v>
      </c>
      <c r="J192" s="5">
        <f>I192*H192</f>
        <v>482064</v>
      </c>
      <c r="K192" s="7">
        <f>J192/J$206</f>
        <v>6.9476133928014667E-7</v>
      </c>
      <c r="L192" s="8">
        <f>I192-86.67</f>
        <v>-20.67</v>
      </c>
      <c r="M192" s="5">
        <f>L192*H192</f>
        <v>-150973.68000000002</v>
      </c>
      <c r="N192" s="9">
        <f>M192/SUM(M$2:M$78)</f>
        <v>-3.2838700337302966E-6</v>
      </c>
    </row>
    <row r="193" spans="1:14" x14ac:dyDescent="0.25">
      <c r="A193" s="16" t="s">
        <v>350</v>
      </c>
      <c r="B193" t="s">
        <v>196</v>
      </c>
      <c r="C193" s="4">
        <v>53</v>
      </c>
      <c r="D193" s="4">
        <v>191</v>
      </c>
      <c r="E193" s="4">
        <v>57</v>
      </c>
      <c r="F193" s="4">
        <v>185</v>
      </c>
      <c r="G193" s="5">
        <v>533</v>
      </c>
      <c r="H193" s="5">
        <v>27202843</v>
      </c>
      <c r="I193" s="6">
        <v>66</v>
      </c>
      <c r="J193" s="5">
        <f>I193*H193</f>
        <v>1795387638</v>
      </c>
      <c r="K193" s="7">
        <f>J193/J$206</f>
        <v>2.5875525239468186E-3</v>
      </c>
      <c r="L193" s="8">
        <f>I193-86.67</f>
        <v>-20.67</v>
      </c>
      <c r="M193" s="5">
        <f>L193*H193</f>
        <v>-562282764.81000006</v>
      </c>
      <c r="N193" s="9">
        <f>M193/SUM(M$2:M$78)</f>
        <v>-1.2230367053665109E-2</v>
      </c>
    </row>
    <row r="194" spans="1:14" x14ac:dyDescent="0.25">
      <c r="A194" s="16" t="s">
        <v>254</v>
      </c>
      <c r="B194" t="s">
        <v>188</v>
      </c>
      <c r="C194" s="4">
        <v>66</v>
      </c>
      <c r="D194" s="4">
        <v>192</v>
      </c>
      <c r="E194" s="4">
        <v>73</v>
      </c>
      <c r="F194" s="4">
        <v>177</v>
      </c>
      <c r="G194" s="5">
        <v>717</v>
      </c>
      <c r="H194" s="5">
        <v>18278568</v>
      </c>
      <c r="I194" s="6">
        <v>66</v>
      </c>
      <c r="J194" s="5">
        <f>I194*H194</f>
        <v>1206385488</v>
      </c>
      <c r="K194" s="7">
        <f>J194/J$206</f>
        <v>1.7386695487134765E-3</v>
      </c>
      <c r="L194" s="8">
        <f>I194-86.67</f>
        <v>-20.67</v>
      </c>
      <c r="M194" s="5">
        <f>L194*H194</f>
        <v>-377818000.56</v>
      </c>
      <c r="N194" s="9">
        <f>M194/SUM(M$2:M$78)</f>
        <v>-8.2180232358572726E-3</v>
      </c>
    </row>
    <row r="195" spans="1:14" x14ac:dyDescent="0.25">
      <c r="A195" s="16" t="s">
        <v>291</v>
      </c>
      <c r="B195" t="s">
        <v>185</v>
      </c>
      <c r="C195" s="4">
        <v>74</v>
      </c>
      <c r="D195" s="4">
        <v>195</v>
      </c>
      <c r="E195" s="4">
        <v>87</v>
      </c>
      <c r="F195" s="4">
        <v>174</v>
      </c>
      <c r="G195" s="5">
        <v>1532</v>
      </c>
      <c r="H195" s="5">
        <v>14190612</v>
      </c>
      <c r="I195" s="6">
        <v>65</v>
      </c>
      <c r="J195" s="5">
        <f>I195*H195</f>
        <v>922389780</v>
      </c>
      <c r="K195" s="7">
        <f>J195/J$206</f>
        <v>1.3293686292507217E-3</v>
      </c>
      <c r="L195" s="8">
        <f>I195-86.67</f>
        <v>-21.67</v>
      </c>
      <c r="M195" s="5">
        <f>L195*H195</f>
        <v>-307510562.04000002</v>
      </c>
      <c r="N195" s="9">
        <f>M195/SUM(M$2:M$78)</f>
        <v>-6.6887468049975154E-3</v>
      </c>
    </row>
    <row r="196" spans="1:14" x14ac:dyDescent="0.25">
      <c r="A196" s="16" t="s">
        <v>320</v>
      </c>
      <c r="B196" t="s">
        <v>166</v>
      </c>
      <c r="C196" s="4">
        <v>119</v>
      </c>
      <c r="D196" s="4">
        <v>196</v>
      </c>
      <c r="E196" s="4">
        <v>126</v>
      </c>
      <c r="F196" s="4">
        <v>155</v>
      </c>
      <c r="G196" s="5">
        <v>755</v>
      </c>
      <c r="H196" s="5">
        <v>5418377</v>
      </c>
      <c r="I196" s="6">
        <v>65</v>
      </c>
      <c r="J196" s="5">
        <f>I196*H196</f>
        <v>352194505</v>
      </c>
      <c r="K196" s="7">
        <f>J196/J$206</f>
        <v>5.0759053980572772E-4</v>
      </c>
      <c r="L196" s="8">
        <f>I196-86.67</f>
        <v>-21.67</v>
      </c>
      <c r="M196" s="5">
        <f>L196*H196</f>
        <v>-117416229.59</v>
      </c>
      <c r="N196" s="9">
        <f>M196/SUM(M$2:M$78)</f>
        <v>-2.553952701054896E-3</v>
      </c>
    </row>
    <row r="197" spans="1:14" x14ac:dyDescent="0.25">
      <c r="A197" s="16" t="s">
        <v>328</v>
      </c>
      <c r="B197" t="s">
        <v>191</v>
      </c>
      <c r="C197" s="4">
        <v>61</v>
      </c>
      <c r="D197" s="4">
        <v>194</v>
      </c>
      <c r="E197" s="4">
        <v>69</v>
      </c>
      <c r="F197" s="4">
        <v>180</v>
      </c>
      <c r="G197" s="5">
        <v>645</v>
      </c>
      <c r="H197" s="5">
        <v>20931751</v>
      </c>
      <c r="I197" s="6">
        <v>65</v>
      </c>
      <c r="J197" s="5">
        <f>I197*H197</f>
        <v>1360563815</v>
      </c>
      <c r="K197" s="7">
        <f>J197/J$206</f>
        <v>1.9608747765556146E-3</v>
      </c>
      <c r="L197" s="8">
        <f>I197-86.67</f>
        <v>-21.67</v>
      </c>
      <c r="M197" s="5">
        <f>L197*H197</f>
        <v>-453591044.17000002</v>
      </c>
      <c r="N197" s="9">
        <f>M197/SUM(M$2:M$78)</f>
        <v>-9.8661835461538606E-3</v>
      </c>
    </row>
    <row r="198" spans="1:14" x14ac:dyDescent="0.25">
      <c r="A198" s="16" t="s">
        <v>372</v>
      </c>
      <c r="B198" t="s">
        <v>117</v>
      </c>
      <c r="C198" s="4">
        <v>181</v>
      </c>
      <c r="D198" s="4">
        <v>197</v>
      </c>
      <c r="E198" s="4">
        <v>182</v>
      </c>
      <c r="F198" s="4">
        <v>106</v>
      </c>
      <c r="G198" s="5">
        <v>2404</v>
      </c>
      <c r="H198" s="5">
        <v>231856</v>
      </c>
      <c r="I198" s="6">
        <v>65</v>
      </c>
      <c r="J198" s="5">
        <f>I198*H198</f>
        <v>15070640</v>
      </c>
      <c r="K198" s="7">
        <f>J198/J$206</f>
        <v>2.1720140956820982E-5</v>
      </c>
      <c r="L198" s="8">
        <f>I198-86.67</f>
        <v>-21.67</v>
      </c>
      <c r="M198" s="5">
        <f>L198*H198</f>
        <v>-5024319.5200000005</v>
      </c>
      <c r="N198" s="9">
        <f>M198/SUM(M$2:M$78)</f>
        <v>-1.0928535564354124E-4</v>
      </c>
    </row>
    <row r="199" spans="1:14" x14ac:dyDescent="0.25">
      <c r="A199" s="16" t="s">
        <v>253</v>
      </c>
      <c r="B199" t="s">
        <v>167</v>
      </c>
      <c r="C199" s="4">
        <v>116</v>
      </c>
      <c r="D199" s="4">
        <v>200</v>
      </c>
      <c r="E199" s="4">
        <v>124</v>
      </c>
      <c r="F199" s="4">
        <v>156</v>
      </c>
      <c r="G199" s="5">
        <v>427</v>
      </c>
      <c r="H199" s="5">
        <v>5742315</v>
      </c>
      <c r="I199" s="6">
        <v>64</v>
      </c>
      <c r="J199" s="5">
        <f>I199*H199</f>
        <v>367508160</v>
      </c>
      <c r="K199" s="7">
        <f>J199/J$206</f>
        <v>5.2966091937581413E-4</v>
      </c>
      <c r="L199" s="8">
        <f>I199-86.67</f>
        <v>-22.67</v>
      </c>
      <c r="M199" s="5">
        <f>L199*H199</f>
        <v>-130178281.05000001</v>
      </c>
      <c r="N199" s="9">
        <f>M199/SUM(M$2:M$78)</f>
        <v>-2.8315435921189409E-3</v>
      </c>
    </row>
    <row r="200" spans="1:14" x14ac:dyDescent="0.25">
      <c r="A200" s="16" t="s">
        <v>249</v>
      </c>
      <c r="B200" t="s">
        <v>202</v>
      </c>
      <c r="C200" s="4">
        <v>52</v>
      </c>
      <c r="D200" s="4">
        <v>199</v>
      </c>
      <c r="E200" s="4">
        <v>56</v>
      </c>
      <c r="F200" s="4">
        <v>191</v>
      </c>
      <c r="G200" s="5">
        <v>1588</v>
      </c>
      <c r="H200" s="5">
        <v>28647293</v>
      </c>
      <c r="I200" s="6">
        <v>64</v>
      </c>
      <c r="J200" s="5">
        <f>I200*H200</f>
        <v>1833426752</v>
      </c>
      <c r="K200" s="7">
        <f>J200/J$206</f>
        <v>2.6423753395639778E-3</v>
      </c>
      <c r="L200" s="8">
        <f>I200-86.67</f>
        <v>-22.67</v>
      </c>
      <c r="M200" s="5">
        <f>L200*H200</f>
        <v>-649434132.31000006</v>
      </c>
      <c r="N200" s="9">
        <f>M200/SUM(M$2:M$78)</f>
        <v>-1.4126020416104619E-2</v>
      </c>
    </row>
    <row r="201" spans="1:14" x14ac:dyDescent="0.25">
      <c r="A201" s="16" t="s">
        <v>286</v>
      </c>
      <c r="B201" t="s">
        <v>204</v>
      </c>
      <c r="C201" s="4">
        <v>47</v>
      </c>
      <c r="D201" s="4">
        <v>198</v>
      </c>
      <c r="E201" s="4">
        <v>53</v>
      </c>
      <c r="F201" s="4">
        <v>193</v>
      </c>
      <c r="G201" s="5">
        <v>2176</v>
      </c>
      <c r="H201" s="5">
        <v>34121985</v>
      </c>
      <c r="I201" s="6">
        <v>64</v>
      </c>
      <c r="J201" s="5">
        <f>I201*H201</f>
        <v>2183807040</v>
      </c>
      <c r="K201" s="7">
        <f>J201/J$206</f>
        <v>3.1473511895512068E-3</v>
      </c>
      <c r="L201" s="8">
        <f>I201-86.67</f>
        <v>-22.67</v>
      </c>
      <c r="M201" s="5">
        <f>L201*H201</f>
        <v>-773545399.95000005</v>
      </c>
      <c r="N201" s="9">
        <f>M201/SUM(M$2:M$78)</f>
        <v>-1.6825598731022004E-2</v>
      </c>
    </row>
    <row r="202" spans="1:14" x14ac:dyDescent="0.25">
      <c r="A202" s="16" t="s">
        <v>282</v>
      </c>
      <c r="B202" t="s">
        <v>155</v>
      </c>
      <c r="C202" s="4">
        <v>139</v>
      </c>
      <c r="D202" s="4">
        <v>203</v>
      </c>
      <c r="E202" s="4">
        <v>146</v>
      </c>
      <c r="F202" s="4">
        <v>144</v>
      </c>
      <c r="G202" s="5">
        <v>840</v>
      </c>
      <c r="H202" s="5">
        <v>2773168</v>
      </c>
      <c r="I202" s="6">
        <v>62</v>
      </c>
      <c r="J202" s="5">
        <f>I202*H202</f>
        <v>171936416</v>
      </c>
      <c r="K202" s="7">
        <f>J202/J$206</f>
        <v>2.4779857996280253E-4</v>
      </c>
      <c r="L202" s="8">
        <f>I202-86.67</f>
        <v>-24.67</v>
      </c>
      <c r="M202" s="5">
        <f>L202*H202</f>
        <v>-68414054.560000002</v>
      </c>
      <c r="N202" s="9">
        <f>M202/SUM(M$2:M$78)</f>
        <v>-1.4880929156365105E-3</v>
      </c>
    </row>
    <row r="203" spans="1:14" x14ac:dyDescent="0.25">
      <c r="A203" s="16" t="s">
        <v>369</v>
      </c>
      <c r="B203" t="s">
        <v>116</v>
      </c>
      <c r="C203" s="4">
        <v>183</v>
      </c>
      <c r="D203" s="4">
        <v>204</v>
      </c>
      <c r="E203" s="4">
        <v>183</v>
      </c>
      <c r="F203" s="4">
        <v>105</v>
      </c>
      <c r="G203" s="5">
        <v>11481</v>
      </c>
      <c r="H203" s="5">
        <v>180251</v>
      </c>
      <c r="I203" s="6">
        <v>62</v>
      </c>
      <c r="J203" s="5">
        <f>I203*H203</f>
        <v>11175562</v>
      </c>
      <c r="K203" s="7">
        <f>J203/J$206</f>
        <v>1.6106468067161861E-5</v>
      </c>
      <c r="L203" s="8">
        <f>I203-86.67</f>
        <v>-24.67</v>
      </c>
      <c r="M203" s="5">
        <f>L203*H203</f>
        <v>-4446792.17</v>
      </c>
      <c r="N203" s="9">
        <f>M203/SUM(M$2:M$78)</f>
        <v>-9.672339942491643E-5</v>
      </c>
    </row>
    <row r="204" spans="1:14" x14ac:dyDescent="0.25">
      <c r="A204" s="16" t="s">
        <v>377</v>
      </c>
      <c r="B204" t="s">
        <v>177</v>
      </c>
      <c r="C204" s="4">
        <v>101</v>
      </c>
      <c r="D204" s="4">
        <v>202</v>
      </c>
      <c r="E204" s="4">
        <v>113</v>
      </c>
      <c r="F204" s="4">
        <v>166</v>
      </c>
      <c r="G204" s="5">
        <v>461</v>
      </c>
      <c r="H204" s="5">
        <v>8791092</v>
      </c>
      <c r="I204" s="6">
        <v>62</v>
      </c>
      <c r="J204" s="5">
        <f>I204*H204</f>
        <v>545047704</v>
      </c>
      <c r="K204" s="7">
        <f>J204/J$206</f>
        <v>7.8553485180932192E-4</v>
      </c>
      <c r="L204" s="8">
        <f>I204-86.67</f>
        <v>-24.67</v>
      </c>
      <c r="M204" s="5">
        <f>L204*H204</f>
        <v>-216876239.64000002</v>
      </c>
      <c r="N204" s="9">
        <f>M204/SUM(M$2:M$78)</f>
        <v>-4.7173347326627179E-3</v>
      </c>
    </row>
    <row r="205" spans="1:14" x14ac:dyDescent="0.25">
      <c r="A205" s="16" t="s">
        <v>383</v>
      </c>
      <c r="B205" t="s">
        <v>181</v>
      </c>
      <c r="C205" s="4">
        <v>85</v>
      </c>
      <c r="D205" s="4">
        <v>201</v>
      </c>
      <c r="E205" s="4">
        <v>100</v>
      </c>
      <c r="F205" s="4">
        <v>170</v>
      </c>
      <c r="G205" s="5"/>
      <c r="H205" s="5">
        <v>11088796</v>
      </c>
      <c r="I205" s="6">
        <v>62</v>
      </c>
      <c r="J205" s="5">
        <f>I205*H205</f>
        <v>687505352</v>
      </c>
      <c r="K205" s="7">
        <f>J205/J$206</f>
        <v>9.9084797686155518E-4</v>
      </c>
      <c r="L205" s="8">
        <f>I205-86.67</f>
        <v>-24.67</v>
      </c>
      <c r="M205" s="5">
        <f>L205*H205</f>
        <v>-273560597.31999999</v>
      </c>
      <c r="N205" s="9">
        <f>M205/SUM(M$2:M$78)</f>
        <v>-5.9502917856179196E-3</v>
      </c>
    </row>
    <row r="206" spans="1:14" x14ac:dyDescent="0.25">
      <c r="A206" s="15"/>
      <c r="B206" s="11" t="s">
        <v>216</v>
      </c>
      <c r="C206" s="1"/>
      <c r="D206" s="1"/>
      <c r="E206" s="1"/>
      <c r="F206" s="1"/>
      <c r="G206" s="12"/>
      <c r="H206" s="12">
        <f>SUM(H2:H205)</f>
        <v>8005504845</v>
      </c>
      <c r="I206" s="13">
        <f>J206/H206</f>
        <v>86.672302039060227</v>
      </c>
      <c r="J206" s="2">
        <f>SUM(J2:J205)</f>
        <v>693855533901</v>
      </c>
      <c r="K206" s="2"/>
      <c r="L206" s="2"/>
      <c r="M206" s="2">
        <f>SUM(M2:M205)</f>
        <v>18428984.850033104</v>
      </c>
      <c r="N206" s="2"/>
    </row>
    <row r="207" spans="1:14" ht="16" x14ac:dyDescent="0.2">
      <c r="A207" s="18"/>
      <c r="B207" s="14"/>
    </row>
  </sheetData>
  <sortState xmlns:xlrd2="http://schemas.microsoft.com/office/spreadsheetml/2017/richdata2" ref="A2:N205">
    <sortCondition descending="1" ref="I2:I205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Ortelli</dc:creator>
  <cp:lastModifiedBy>Philippe Ortelli</cp:lastModifiedBy>
  <dcterms:created xsi:type="dcterms:W3CDTF">2023-12-23T10:48:55Z</dcterms:created>
  <dcterms:modified xsi:type="dcterms:W3CDTF">2024-02-01T08:25:24Z</dcterms:modified>
</cp:coreProperties>
</file>